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30" yWindow="165" windowWidth="19440" windowHeight="10575" activeTab="1"/>
  </bookViews>
  <sheets>
    <sheet name="ГУП и МУП остаются" sheetId="14" r:id="rId1"/>
    <sheet name="ГУП и МУП" sheetId="2" r:id="rId2"/>
  </sheets>
  <definedNames>
    <definedName name="_xlnm.Print_Titles" localSheetId="0">'ГУП и МУП остаются'!$9:$9</definedName>
    <definedName name="_xlnm.Print_Area" localSheetId="0">'ГУП и МУП остаются'!$A$1:$M$58</definedName>
    <definedName name="с233">'ГУП и МУП'!$B$172</definedName>
  </definedNames>
  <calcPr calcId="145621"/>
</workbook>
</file>

<file path=xl/calcChain.xml><?xml version="1.0" encoding="utf-8"?>
<calcChain xmlns="http://schemas.openxmlformats.org/spreadsheetml/2006/main">
  <c r="A45" i="2" l="1"/>
  <c r="A46" i="2" s="1"/>
  <c r="A47" i="2" s="1"/>
  <c r="A48" i="2" s="1"/>
  <c r="A49" i="2" s="1"/>
  <c r="A50" i="2" s="1"/>
  <c r="A51" i="2" s="1"/>
  <c r="A140" i="2" l="1"/>
  <c r="A141" i="2" s="1"/>
  <c r="A142" i="2" s="1"/>
  <c r="A40" i="14" l="1"/>
  <c r="A41" i="14" s="1"/>
  <c r="A51" i="14" l="1"/>
  <c r="A56" i="14"/>
  <c r="A52" i="14"/>
  <c r="A53" i="14" s="1"/>
  <c r="A48" i="14"/>
  <c r="A44" i="14"/>
  <c r="A45" i="14" s="1"/>
  <c r="A37" i="14"/>
  <c r="A38" i="14" s="1"/>
  <c r="A39" i="14" s="1"/>
  <c r="A33" i="14"/>
  <c r="A34" i="14" s="1"/>
  <c r="A25" i="14"/>
  <c r="A26" i="14" s="1"/>
  <c r="A27" i="14" s="1"/>
  <c r="A28" i="14" s="1"/>
  <c r="A29" i="14" s="1"/>
  <c r="A30" i="14" s="1"/>
  <c r="A12" i="14"/>
  <c r="A13" i="14" s="1"/>
  <c r="A14" i="14" s="1"/>
  <c r="A15" i="14" s="1"/>
  <c r="A16" i="14" s="1"/>
  <c r="A17" i="14" s="1"/>
  <c r="A18" i="14" s="1"/>
  <c r="A19" i="14" s="1"/>
  <c r="S190" i="2" l="1"/>
  <c r="R190" i="2"/>
  <c r="Q190" i="2"/>
  <c r="P190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O190" i="2"/>
  <c r="A25" i="2" l="1"/>
  <c r="A26" i="2" s="1"/>
  <c r="A27" i="2" s="1"/>
  <c r="A28" i="2" s="1"/>
  <c r="A29" i="2" s="1"/>
  <c r="A31" i="2" s="1"/>
  <c r="A32" i="2" s="1"/>
  <c r="A34" i="2" s="1"/>
  <c r="A35" i="2" s="1"/>
  <c r="A36" i="2" s="1"/>
  <c r="A37" i="2" s="1"/>
  <c r="A38" i="2" s="1"/>
  <c r="A39" i="2" s="1"/>
  <c r="A40" i="2" s="1"/>
  <c r="A41" i="2" s="1"/>
  <c r="A43" i="2" s="1"/>
  <c r="A44" i="2" s="1"/>
  <c r="A52" i="2" s="1"/>
  <c r="A53" i="2" s="1"/>
  <c r="A54" i="2" s="1"/>
  <c r="G101" i="2" l="1"/>
  <c r="G100" i="2"/>
  <c r="G99" i="2"/>
  <c r="G98" i="2"/>
  <c r="G97" i="2"/>
  <c r="G96" i="2"/>
  <c r="G95" i="2"/>
  <c r="G94" i="2"/>
  <c r="G93" i="2"/>
  <c r="G92" i="2"/>
  <c r="A55" i="2" l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5" i="2" s="1"/>
  <c r="A76" i="2" s="1"/>
  <c r="A77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6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43" i="2" s="1"/>
  <c r="A144" i="2" s="1"/>
  <c r="A145" i="2" s="1"/>
  <c r="A146" i="2" s="1"/>
  <c r="A147" i="2" s="1"/>
  <c r="A148" i="2" s="1"/>
  <c r="A149" i="2" s="1"/>
  <c r="A150" i="2" s="1"/>
  <c r="A151" i="2" s="1"/>
  <c r="A153" i="2" s="1"/>
  <c r="A154" i="2" l="1"/>
  <c r="A156" i="2" s="1"/>
  <c r="A157" i="2" l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9" i="2" s="1"/>
  <c r="A170" i="2" s="1"/>
  <c r="A171" i="2" s="1"/>
  <c r="A172" i="2" s="1"/>
  <c r="A174" i="2" s="1"/>
  <c r="A175" i="2" s="1"/>
  <c r="A176" i="2" s="1"/>
  <c r="A178" i="2" s="1"/>
  <c r="A179" i="2" s="1"/>
  <c r="A180" i="2" s="1"/>
  <c r="A182" i="2" s="1"/>
  <c r="A183" i="2" s="1"/>
  <c r="A184" i="2" s="1"/>
  <c r="A185" i="2" s="1"/>
  <c r="A186" i="2" s="1"/>
  <c r="A187" i="2" s="1"/>
  <c r="A188" i="2" s="1"/>
  <c r="A189" i="2" s="1"/>
  <c r="A190" i="2" l="1"/>
</calcChain>
</file>

<file path=xl/sharedStrings.xml><?xml version="1.0" encoding="utf-8"?>
<sst xmlns="http://schemas.openxmlformats.org/spreadsheetml/2006/main" count="1409" uniqueCount="652">
  <si>
    <t>№ п/п</t>
  </si>
  <si>
    <t xml:space="preserve">ИНН </t>
  </si>
  <si>
    <t>Уставный фонд, тыс.руб.</t>
  </si>
  <si>
    <t>Банкротства</t>
  </si>
  <si>
    <t xml:space="preserve">Ликвидация </t>
  </si>
  <si>
    <t xml:space="preserve">Муниципальное предприятие муниципального образования Приозерский муниципальный район Ленинградской области Приозерское районное агентство социально-бытовых услуг </t>
  </si>
  <si>
    <t>Муниципальное предприятие муниципального образования Приозерский муниципальный район Ленинградской области «Расчетный информационный центр»</t>
  </si>
  <si>
    <t xml:space="preserve">Муниципальное унитарное предприятие муниципального образования Приозерский муниципальный район Ленинградской области «Производственно-архитектурная группа» </t>
  </si>
  <si>
    <t xml:space="preserve">Муниципальное унитарное предприятие жилищно-коммунального хозяйства муниципального образования Приозерский муниципальный район Ленинградской области «Комфорт» </t>
  </si>
  <si>
    <t>Муниципальное предприятие «Жилищно-коммунальное обслуживание муниципального образования Кузнечнинское городское поселение муниципального образования Приозерский муниципальный район Ленинградской области»</t>
  </si>
  <si>
    <t>Муниципальное предприятие муниципального образования Красноозерное сельское поселение муниципального образования Приозерский муниципальный район Ленинградской области «Красноозерное ЖКХ»</t>
  </si>
  <si>
    <t>-</t>
  </si>
  <si>
    <t>Муниципальное унитарное предприятие муниципального образования Приозерский район Ленинградской области «Комбинат школьного питания»</t>
  </si>
  <si>
    <t>Муниципальное унитарное предприятие муниципального образования Приозерский район Ленинградской области Приозерское пассажирское автотранспортное предприятие</t>
  </si>
  <si>
    <t xml:space="preserve">Муниципальное предприятие «ТеплоРесурс» муниципального образования Кузнечнинское городское поселение муниципального образования Приозерский муниципальный район Ленинградской области» </t>
  </si>
  <si>
    <t>Муниципальное предприятие "Жилищно-коммунальное хозяйство муниципального образования Кузнечнинское городское поселение муниципального образования Приозерский муниципальный район Ленинградской области"</t>
  </si>
  <si>
    <t>Муниципальное предприятие "Архитектор" муниципального образования Волосовский муниципальный район Ленинградской области</t>
  </si>
  <si>
    <t>Муниципальное унитарное предприятие "Городское хозяйство" муниципального образования Волосовское городское поселение Волосовского муниципального района Ленинградской области</t>
  </si>
  <si>
    <t>Муниципальное предприятие «Комбинат питания учебных заведений» муниципального образования Тихвинский муниципальный район Ленинградской области</t>
  </si>
  <si>
    <t>Муниципальное предприятие «Бани» муниципального образования Тихвинское городское поселение Тихвинского муниципального района Ленинградской области</t>
  </si>
  <si>
    <t>Муниципальное предприятие «Коммунальный расчетный центр» муниципального образования Тихвинское городское поселение Тихвинского муниципального района Ленинградской области</t>
  </si>
  <si>
    <t>Сосновоборское муниципальное унитарное предприятие "ВОДОКАНАЛ"</t>
  </si>
  <si>
    <t>Сосновоборское муниципальное унитарное предприятие "Теплоснабжающее предприятие"</t>
  </si>
  <si>
    <t>Сосновоборское муниципальное унитарное предприятие "Горкадастрпроект"</t>
  </si>
  <si>
    <t>Сосновоборское муниципальное унитарное предприятие жилищно-коммунального обслуживания "Комфорт"</t>
  </si>
  <si>
    <t>Сосновоборское муниципальное унитарное предприятие "Автотранспорное"</t>
  </si>
  <si>
    <t>Муниципальное унитарное предприятие " Жилищно-коммунальное хозяйство Борское"</t>
  </si>
  <si>
    <t>Муниципальное унитарное предприятие "Комфорт-сервис"</t>
  </si>
  <si>
    <t>180000</t>
  </si>
  <si>
    <t>11</t>
  </si>
  <si>
    <t>0</t>
  </si>
  <si>
    <t xml:space="preserve">Бокситогорское муниципальное унитарное предприятие "Проект-геодезия" </t>
  </si>
  <si>
    <t>Муниципальное унитарное предприятие "Благоустройство"</t>
  </si>
  <si>
    <t>Муниципальное унитарное предприятие "Романовские коммунальные системы"</t>
  </si>
  <si>
    <t>Муниципальное унитарное предприятие "Жилищно-коммунальное хозяйство г. Гатчины"</t>
  </si>
  <si>
    <t>Муниципальное предприятие «Токсовская баня»</t>
  </si>
  <si>
    <t>Бокситогорский проверила</t>
  </si>
  <si>
    <t xml:space="preserve">Муниципальное предприятие муниципального образования Сланцевское городское поселение "Геодезия" </t>
  </si>
  <si>
    <t>Муниципальное унитарное предприятие "Расчетно-информационный центр Ломоносовского района"</t>
  </si>
  <si>
    <t>решение не принималось</t>
  </si>
  <si>
    <t>Муниципальное унитарное предприятие "Фармация" муниципального образования Ломоносовский муниципальный район Ленинградской области района</t>
  </si>
  <si>
    <t>Муниципальное унитарное предприятие Подпорожского городского поселения "Комбинат благоустройства"</t>
  </si>
  <si>
    <t>Муниципальное унитарное транспортное предприятие Подпорожского муниципального района "Автогарант-Плюс"</t>
  </si>
  <si>
    <t>4711006286</t>
  </si>
  <si>
    <t>Муниципальное унитарное предприятие Подпорожского муниципального района "Информационно-полиграфический комплекс "Свирские огни"</t>
  </si>
  <si>
    <t>4711001104</t>
  </si>
  <si>
    <t>Муниципальное унитарное предприятие Подпорожского городского поселения "Память"</t>
  </si>
  <si>
    <t>4711000975</t>
  </si>
  <si>
    <t>152</t>
  </si>
  <si>
    <t>10</t>
  </si>
  <si>
    <t>4706013873</t>
  </si>
  <si>
    <t>108</t>
  </si>
  <si>
    <t>38,3</t>
  </si>
  <si>
    <t>4706015101</t>
  </si>
  <si>
    <t>2695</t>
  </si>
  <si>
    <t>9,25</t>
  </si>
  <si>
    <t>4706012870</t>
  </si>
  <si>
    <t>100</t>
  </si>
  <si>
    <t>2</t>
  </si>
  <si>
    <t>4706024339</t>
  </si>
  <si>
    <t>46</t>
  </si>
  <si>
    <t>550,00</t>
  </si>
  <si>
    <t>200,00</t>
  </si>
  <si>
    <t>150,00</t>
  </si>
  <si>
    <t>4706027280</t>
  </si>
  <si>
    <t>126</t>
  </si>
  <si>
    <t>4706029351</t>
  </si>
  <si>
    <t>20</t>
  </si>
  <si>
    <t>4706031872</t>
  </si>
  <si>
    <t>4706019000</t>
  </si>
  <si>
    <t>123</t>
  </si>
  <si>
    <t>5</t>
  </si>
  <si>
    <t>4706039110</t>
  </si>
  <si>
    <t>4706039381</t>
  </si>
  <si>
    <t>4706040228</t>
  </si>
  <si>
    <t>6</t>
  </si>
  <si>
    <t>4706026784</t>
  </si>
  <si>
    <t>69</t>
  </si>
  <si>
    <t>4706029344</t>
  </si>
  <si>
    <t>15</t>
  </si>
  <si>
    <t>4706005311</t>
  </si>
  <si>
    <t>63</t>
  </si>
  <si>
    <t>4706039173</t>
  </si>
  <si>
    <t>4706038074</t>
  </si>
  <si>
    <t>4600</t>
  </si>
  <si>
    <t>9</t>
  </si>
  <si>
    <t>4706025188</t>
  </si>
  <si>
    <t>23</t>
  </si>
  <si>
    <t>4706026978</t>
  </si>
  <si>
    <t>105</t>
  </si>
  <si>
    <t>4</t>
  </si>
  <si>
    <t>МП "Управление коммунального хозяйства" Отрадненского городского поселения Кировского муниципального района Ленинградской области</t>
  </si>
  <si>
    <t>Муниципальное унитарное предприятие "Центр учета, контроля и начисления платежей"</t>
  </si>
  <si>
    <t>Муниципальное унитарное предприятие муниципального образования Мгинское городское поселение Кировского муниципального района Ленинградской области "Мгинский коммунальный сервис"</t>
  </si>
  <si>
    <t>Муниципальное унитарное предприятие  "Водоканал"</t>
  </si>
  <si>
    <t>Муниципальное унитарное предприятие  "Городская еженедельная общественно-политическая газета "Неделя нашего города" муниципального образования Кировское городское поселение муниципального образования Кировский муниципальный район Ленинградской области"</t>
  </si>
  <si>
    <t>Муниципальное унитарное предприятие  «Спецтранс города Кировска»</t>
  </si>
  <si>
    <t>Муниципальное унитарное предприятие  «Благоустройство» муниципального образования Шумское сельское поселение  Кировского  муниципального района Ленинградской области</t>
  </si>
  <si>
    <t>Муниципальное унитарное предприятие  «Ритуальные услуги» Кировского муниципального района Ленинградской области</t>
  </si>
  <si>
    <t>Муниципальное унитарное предприятие  «Радио «Новый канал» муниципального образования Кировский муниципальный район Ленинградской области</t>
  </si>
  <si>
    <t>Муниципальное унитарное предприятие  «НазияКомСервис»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</si>
  <si>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Муниципальное унитарное предприятие  муниципального образования Шлиссельбургское городское поселение муниципального образования Кировский муниципальный район Ленинградской области «ЦентрЖКХ»</t>
  </si>
  <si>
    <t>Муниципальное унитарное предприятие  «Издательский дом «Крепкий орешек»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</si>
  <si>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Муниципальное унитарное предприятие  "Городское коммунальное хозяйство"</t>
  </si>
  <si>
    <t>Муниципальное унитарное предприятие  "Шлиссельбургский физкультурно-спортивный комплекс"</t>
  </si>
  <si>
    <t>Муниципальное унитарное предприятие  "Управляющая компания по развитию МО Город Шлиссельбург"</t>
  </si>
  <si>
    <t xml:space="preserve">Муниципальное унитарное предприятие  "Приладожскжилкомхоз" муниципального образования Приладожское городское поселение Кировского муниципального района Ленинградской области </t>
  </si>
  <si>
    <t xml:space="preserve">Муниципальное унитарное предприятие  "Приладожскводоканал" муниципального образования Приладожское городское поселение Кировского муниципального района Ленинградской области </t>
  </si>
  <si>
    <t xml:space="preserve">Муниципальное унитарное предприятие  «СинявиноЖКХ» муниципального образования Синявинское городское поселение Кировского муниципального района Ленинградской области </t>
  </si>
  <si>
    <t xml:space="preserve">Муниципальное унитарное предприятие  «СухоеЖКХ» муниципального образования Суховское сельское поселение Кировского муниципального района Ленинградской области </t>
  </si>
  <si>
    <t>Унитарное муниципальное предприятие  «Плавательный бассейн» муниципального образования Кировский муниципальный район Ленинградской области</t>
  </si>
  <si>
    <t>Унитарное муниципальное предприятие  «Издательский дом «Ладога» муниципального образования Кировского муниципального района Ленинградской области</t>
  </si>
  <si>
    <t xml:space="preserve">Муниципальное предприятие «Единая служба Заказчика» Всеволожского района Ленинградской области </t>
  </si>
  <si>
    <t xml:space="preserve">Муниципальное предприятие «Грузино» Всеволожского района Ленинградской области </t>
  </si>
  <si>
    <t>Муниципальное предприятие "Архитектура" муниципального образования "Город Всеволожск"</t>
  </si>
  <si>
    <t xml:space="preserve">Всеволожское муниципальное Киновидеопредприятие </t>
  </si>
  <si>
    <t>Муниципальное унитарное предприятие «Всеволожский водоканал» муниципального образования "Город Всеволожск" Всеволожского муниципального района Ленинградской области</t>
  </si>
  <si>
    <t>Муниципальное унитарное предприятие "Всеволожские тепловые сети"  муниципального образования "Город Всеволожск" Всеволожского муниципального района Ленинградской области</t>
  </si>
  <si>
    <t>Муниципальное предприятие «Токсовский жилищно-эксплуатационный комплекс»</t>
  </si>
  <si>
    <t>Муниципальное предприятие «Всеволожские бани»</t>
  </si>
  <si>
    <t>Муниципальное унитарное предприятие   "Фармация" муниципального образования
"Лодейнопольский район
Ленинградской области "</t>
  </si>
  <si>
    <t xml:space="preserve">Муниципальное унитарное предприятие "Автотранспортное предприятие муниципального образования "Город Ивангород  Кингисеппского муниципального района Ленинградской области" </t>
  </si>
  <si>
    <t xml:space="preserve">Муниципальное унитарное предприятие "Управляющая компания муниципального образования "Город Ивангород  Кингисеппского муниципального района Ленинградской области" </t>
  </si>
  <si>
    <t>Муниципальное унитарное предприятие "Фармация муниципального образования "Город Ивангород  Кингисеппского муниципального района Ленинградской области"</t>
  </si>
  <si>
    <t>Муниципальное унитарное предприятие "Коммунально-бытовое хозяйство" муниципального образования "Кингисеппское городское поселение" муниципального образования "Кингисеппский муниципальный район" Ленинградской области</t>
  </si>
  <si>
    <t>90</t>
  </si>
  <si>
    <t>33</t>
  </si>
  <si>
    <t>Муниципальное унитарное предприятие жилищно-коммунального хозяйства "Сиверский" МО "Гатчинский район"</t>
  </si>
  <si>
    <t>Муниципальное унитарное пассажирское автотранспортное предприятие муниципального образования город Волхов Волховского муниципального района Ленинградской области</t>
  </si>
  <si>
    <t>Муниципальное унитарное предприятие "Профиль" муниципального образования город Волхов Волховского муниципального района Ленинградской области</t>
  </si>
  <si>
    <t>Муниципальное унитарное предприятие по оказанию бытовых услуг "Ритуал" муниципального образования город Волхов Волховского муниципального района Ленинградской области</t>
  </si>
  <si>
    <t>Муниципальное унитарное предприятие "Гостиничный комплекс" муниципального образования город Волхов Волховского муниципального района Ленинградской области</t>
  </si>
  <si>
    <t xml:space="preserve">Муниципальное унитарное предприятие "Волховская типография" муниципального образования город Волхов Волховского муниципального района Ленинградской области </t>
  </si>
  <si>
    <t>Муниципальное унитарное предприятие "Сясьстройские коммунальные системы"</t>
  </si>
  <si>
    <t>4702011032</t>
  </si>
  <si>
    <t>Волховское районной муниципальное унитарное предприятие "Волховавтосервис"</t>
  </si>
  <si>
    <t>Муниципальное предприятие "Щегловская баня" Всеволожского района Ленинградской области</t>
  </si>
  <si>
    <t>Муниципальное казенное предприятие "Кузьмоловская баня" муниципального образования Кузьмоловское городское поселение Всеволожского муниципального района Ленинградской области</t>
  </si>
  <si>
    <t xml:space="preserve">Муниципальное унитарное предприятие "Щегловская управляющая компания" муниципального образования "Щегловское сельское поселение" Всеволожского муниципального района Ленинградской области </t>
  </si>
  <si>
    <t>Муниципальное унитарное предприятие "Разметелево"</t>
  </si>
  <si>
    <t>Муниципальное унитарное казенное предприятие "Свердловские коммунальные системы" муниципального образования "Свердловское городское поселение" Всеволожского муниципального района Ленинградской области</t>
  </si>
  <si>
    <t>Муниципальное казенное предприятие "Управление коммунальными системами" муниципального образования "Новодевяткинское сельское поселение" Всеволожского муниципального района Ленинградской области</t>
  </si>
  <si>
    <t>Муниципальное унитарное казенное предприятие "Ритуал" муниципального образования "Свердловское городское поселение" Всеволожского муниципального района Ленинградской области</t>
  </si>
  <si>
    <t>Муниципальное предприятие муниципального образования "Светогорское городское поселение" "Пресс-центр Вуокса"</t>
  </si>
  <si>
    <t>Муниципальное предприятие муниципального образования город Коммунар "Жилищно-коммунальная служба"</t>
  </si>
  <si>
    <t>Муниципальное унитарное предприятие бытового обслуживания населения и благоустройства "Белогорский" муниципального образования "Сиверское городское поселение Гатчинского муниципального района Ленинградской области"</t>
  </si>
  <si>
    <t xml:space="preserve">Муниципальное казенное предприятие "Городские электрические сети муниципального образования Киришское городское поселение Киришского муниципального района Ленинградской области" </t>
  </si>
  <si>
    <t xml:space="preserve">Муниципальное предприятие "Жилищное хозяйство" муниципального образования "Киришское городское поселение Киришского муниципального района" </t>
  </si>
  <si>
    <t xml:space="preserve">Муниципальное предприятие "Издательский дом  "Кириши" Киришского муниципального района" </t>
  </si>
  <si>
    <t xml:space="preserve">Муниципальное предприятие "Информационный центр "Кириши"  </t>
  </si>
  <si>
    <t xml:space="preserve">Муниципальное  предприятие "Киришские бани муниципального образования Киришское городское поселение Киришского муниципального района Ленинградской области" </t>
  </si>
  <si>
    <t xml:space="preserve">Муниципальное предприятие "Комбинат коммунальных предприятий городского поселка Будогощь муниципального образования Будогощское городское поселение" </t>
  </si>
  <si>
    <t xml:space="preserve">Муниципальное предприятие "Жилищное хозяйство  муниципального образования Глажевское сельское поселение Киришского муниципального  района Ленинградской области"  </t>
  </si>
  <si>
    <t xml:space="preserve">Муниципальное предприятие "Жилищное хозяйство"  муниципального образования Кусинское  сельское поселение </t>
  </si>
  <si>
    <t xml:space="preserve">Муниципальное предприятие  "Комбинат коммунальных предприятий  поселка Пчевжа муниципального образования Пчевжинское  сельское поселение" </t>
  </si>
  <si>
    <t xml:space="preserve">Муниципальное предприятие "Пчевский комбинат коммунальных предприятий" муниципального образования Пчевское сельское поселение  Киришского муниципального района  Ленинградской области </t>
  </si>
  <si>
    <t>Муниципальное унитарное предприятие  «Ритуальные услуги»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</si>
  <si>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 xml:space="preserve">Муниципальное унитарное предприятие  «Ритуал» муниципального образования Приладожское городское поселение Кировского муниципального района Ленинградской области </t>
  </si>
  <si>
    <t>Муниципальное унитарное предприятие 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</si>
  <si>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Муниципальное унитарное предприятие Горбунковского сельского поселения "Новый свет"</t>
  </si>
  <si>
    <t>Муниципальное унитарное предприятие "Бюро ритуальных услуг"</t>
  </si>
  <si>
    <t>Муниципальное унитарное предприятие  "Управление муниципальным имуществом муниципального образования Виллозское сельское поселение"</t>
  </si>
  <si>
    <t>Муниципальное унитарное предприятие "Водолей"</t>
  </si>
  <si>
    <t>Муниципальное унитарное предприятие "Святой Константин"</t>
  </si>
  <si>
    <t>Муниципальное унитарное предприятие "Управление жилищно-коммунальным хозяйством муниципального образования Кипенское сельское поселение"</t>
  </si>
  <si>
    <t>Муниципальное унитарное предприятие "Лаговала"  по оказанию ритуальных услуг на территории МО Лаголовское СП МО Ломоносовского района Ленинградской области</t>
  </si>
  <si>
    <t>Муниципальное унитарное предприятие "Ритус" по оказанию ритуальных услуг, организации и содержанию мест захоронения на территории МО Гостилицкое сельское поселение МО Ломоносовского района Ленинградской области"</t>
  </si>
  <si>
    <t>Муниципальное унитарное предприятие "Вечность"  по оказанию ритуальных услуг, организации и содержанию мест захоронения на территории МО Большеижорское городское поселение МО Ломоносовского муниципального района Ленинградской области</t>
  </si>
  <si>
    <t>Муниципальное унитарное предприятие  "Лужское архитектурно-планировочное бюро"</t>
  </si>
  <si>
    <t>Лужское муниципальное унитарное предприятие "Землемер"</t>
  </si>
  <si>
    <t>Муниципальное унитарное предприятие "Лужская инициатива"</t>
  </si>
  <si>
    <t>Муниципальное унитарное предприятие "Лужское жилищное хозяйство"</t>
  </si>
  <si>
    <t>Муниципальное унитарное предприятие бытового обслуживания "Эффект"</t>
  </si>
  <si>
    <t>Муниципальное унитарное предприятие бытового обслуживания "Белоснежка"</t>
  </si>
  <si>
    <t>Муниципальное унитарное предприятие бытового обслуживания "Шанс"</t>
  </si>
  <si>
    <t>Муниципальное унитарное предприятие социально-бытового обслуживания "Преображение" Толмачевского городского поселения</t>
  </si>
  <si>
    <t>Муниципальное унитарное предприятие бытового обслуживания "Комфорт"</t>
  </si>
  <si>
    <t>Муниципальное унитарное предприятие "Городское хозяйство"</t>
  </si>
  <si>
    <t>Муниципальное унитарное предприятие "Районное жилищно-коммунальное хозяйство"</t>
  </si>
  <si>
    <t xml:space="preserve">Муниципальное предприятие муниципального образования Приозерский муниципальный район Ленинградской области Приозерская телерадиокомпания </t>
  </si>
  <si>
    <t>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«Городская управляющая компания»</t>
  </si>
  <si>
    <t>Муниципальное предприятие муниципального образования  Сланцевское городское поселение "Комбинат коммунальных предприятий"</t>
  </si>
  <si>
    <t>Муниципальное унитарное предприятие "Фармация" муниципального образования "Тосненский район Ленинградской области"</t>
  </si>
  <si>
    <t>Муниципальное унитарное предприятие "Тоснопечать" Тосненского городского поселения Тосненского района Ленинградской области</t>
  </si>
  <si>
    <t>Муниципальное унитарное топографо-геодезическое предприятие Тосненского городского поселения Тосненского района Ленинградской области</t>
  </si>
  <si>
    <t>Муниципальное унитарное предприятие муниципального образования "Тосненский район Ленинградской области" "Ритуал"</t>
  </si>
  <si>
    <t>Муниципальное унитарное предприятие "Ритуальные услуги"</t>
  </si>
  <si>
    <t xml:space="preserve">Муниципальное унитарное предприятие  "Архитектурно-градостроительное бюро городского поселения Ульяновка" </t>
  </si>
  <si>
    <t>Федоровское муниципальное унитарное предприятие ЖКХ, инженерных коммуникаций и благоустройства</t>
  </si>
  <si>
    <t>Муниципальное унитарное предприятие муниципального образования Никольское городское поселение Тосненского района Ленинградской области  "Аптека № 71"</t>
  </si>
  <si>
    <t xml:space="preserve">Муниципальное унитарное предприятие муниципального образования Тельмановское сельское поселение Тосненского района Ленинградской области  "Зелёный город" </t>
  </si>
  <si>
    <t>Лужское муниципальное унитарное предприятие "Лилия"</t>
  </si>
  <si>
    <t>Муниципальное предприятие  муниципального образования «Сланцевский район»  «Сланцевское телевидение»</t>
  </si>
  <si>
    <t>Государственное предприятие «Учебно-курсовой комбинат» Ленинградской области</t>
  </si>
  <si>
    <t>7708303069</t>
  </si>
  <si>
    <t>4708019951</t>
  </si>
  <si>
    <t>4712004852</t>
  </si>
  <si>
    <t>Ленинградское областное казенное предприятие "Ленинградское областное лесное хозяйство"</t>
  </si>
  <si>
    <t>Ленинградское областное государственное предприятие     "Волосовское дорожное ремонтно-строительное управление"</t>
  </si>
  <si>
    <t>Ленинградское областное государственное предприятие     "Приозерское дорожное ремонтно-строительное управление"</t>
  </si>
  <si>
    <t xml:space="preserve"> Ленинградское областное государственное предприятие     "Ленфарм"</t>
  </si>
  <si>
    <t xml:space="preserve"> Ленинградское областное государственное предприятие       "Киришская стоматологическая поликлиника"</t>
  </si>
  <si>
    <t>Ленинградское областное государственное унитарное предприятие "Недвижимость"</t>
  </si>
  <si>
    <t>Ленинградское областное государственное унитарное предприятия "Столовая "Суворовская"</t>
  </si>
  <si>
    <t>Ленинградское областное государственное унитарное предприятие технической инвентаризации и оценки недвижимости</t>
  </si>
  <si>
    <t> 4706025220</t>
  </si>
  <si>
    <t>Государственное предприятие Ленинградской области "Сосновская типография"</t>
  </si>
  <si>
    <t>Государственное производственное киновидеопредприятие Ленинградской области</t>
  </si>
  <si>
    <t>Ленинградское областное государственное унитарное предприятие "Красный пахарь"</t>
  </si>
  <si>
    <t>Ленинградское областное государственное предприятие     "Ломоносовское дорожное ремонтно-строительное управление"</t>
  </si>
  <si>
    <t>Ленинградское областное государственное предприятие    "Гатчинское дорожное ремонтно-строительное управление"</t>
  </si>
  <si>
    <t>Ленинградское областное государственное предприятие  "Киришское дорожное ремонтно-строительное управление"</t>
  </si>
  <si>
    <t>Ленинградское областное государственное предприятие     "Лодейнопольское дорожное ремонтно-строительное управление"</t>
  </si>
  <si>
    <t>Ленинградское областное государственное предприятие     "Пригородное дорожное ремонтно-строительное управление № 1"</t>
  </si>
  <si>
    <t>Муниципальное унитарное предприятие «Управляющая компания» муниципального образования "Щегловское сельское поселение" Всеволожского муниципального района</t>
  </si>
  <si>
    <t>Муниципальное предприятие "Жилищно-коммунальное хозяйство п. им. Морозова"</t>
  </si>
  <si>
    <t xml:space="preserve"> Муниципальное унитарное предприятие  "Водосервис"</t>
  </si>
  <si>
    <t xml:space="preserve"> Муниципальное предприятие  "Лесколовская фармация" муниципального образования "Лесколовское сельское поселение" Всеволожского муниципального района Ленинградской области</t>
  </si>
  <si>
    <t>Муниципальное унитарное предприятие  "Осельковская компания" муниципального образования "Лесколовское сельское поселение" Всеволожского муниципального района Ленинградской области</t>
  </si>
  <si>
    <t xml:space="preserve">Унитарное муниципальное предприятие "Ритуал" </t>
  </si>
  <si>
    <t>Муниципальное предприятие  «Агалатово-сервис»</t>
  </si>
  <si>
    <t xml:space="preserve"> Муниципальное унитарное предприятие  "Ритуальные услуги" муниципального образования Сертолово Всеволожского муниципального района Ленинградской области</t>
  </si>
  <si>
    <t>Муниципальное унитарное предприятие "Бугровская управляющая компания"</t>
  </si>
  <si>
    <t>Муниципальное  предприятие "Романовский комбинат бытовых услуг"</t>
  </si>
  <si>
    <t>4703085887</t>
  </si>
  <si>
    <t>Муниципальное предприятие "Ритуальные услуги" (МО "Рахьинское городское поселение")</t>
  </si>
  <si>
    <t>4703140880</t>
  </si>
  <si>
    <t>4703148181</t>
  </si>
  <si>
    <t xml:space="preserve">4703100944
</t>
  </si>
  <si>
    <t>100,00</t>
  </si>
  <si>
    <t>3</t>
  </si>
  <si>
    <t>4703058837</t>
  </si>
  <si>
    <t>Х</t>
  </si>
  <si>
    <t>Муниципальное предприятие муниципального образования "Токсовское городское поселение" Всеволожского муниципального района Ленинградской области "Токсовский энергетический коммунальный комплекс"</t>
  </si>
  <si>
    <t>Муниципальное унитарное предприятие "РИТ сервис" муниципального образования "Бугровское сельское поселение" Всеволожского муниципального района Ленинградской области</t>
  </si>
  <si>
    <t xml:space="preserve">Муниципальное унитарное предприятие  "Бугровские тепловые сети" (МО "Бугровское сельское поселение) </t>
  </si>
  <si>
    <t>Унитарное муниципальное предприятие "Жилкомэнерго" муниципального образования "Колтушское сельское поселение" Всеволожского муниципального района Ленинградской области</t>
  </si>
  <si>
    <t>Муниципальное унитарное предприятие "Комбинат благоустройства" муниципального образования "Выборгский район" Ленинградской области</t>
  </si>
  <si>
    <t>4704055518</t>
  </si>
  <si>
    <t>4719009962</t>
  </si>
  <si>
    <t>В АО/ООО</t>
  </si>
  <si>
    <t>.4725000510</t>
  </si>
  <si>
    <t>4725484081</t>
  </si>
  <si>
    <t>В ООО</t>
  </si>
  <si>
    <t>85</t>
  </si>
  <si>
    <t>4717000650</t>
  </si>
  <si>
    <t>4719002004</t>
  </si>
  <si>
    <t>4708002274</t>
  </si>
  <si>
    <t>4709001851</t>
  </si>
  <si>
    <t>4703003394</t>
  </si>
  <si>
    <t>4712002830</t>
  </si>
  <si>
    <t>ОКВЭД</t>
  </si>
  <si>
    <t>36.00 Забор, очистка и распределение воды</t>
  </si>
  <si>
    <t>58 Деятельность издательская</t>
  </si>
  <si>
    <t>37.00 Сбор и обработка сточных вод</t>
  </si>
  <si>
    <t>Муниципальное предприятие   "Северное ремонтно-эксплуатационное предприятие" Юкковского сельского поселения  Всеволожского муниципального района Ленинградской области"</t>
  </si>
  <si>
    <t>В учреждение</t>
  </si>
  <si>
    <t>В АО</t>
  </si>
  <si>
    <t>в АО/ООО</t>
  </si>
  <si>
    <t>Муниципальное унитарное предприятие "Ефимовские тепловые сети"</t>
  </si>
  <si>
    <t xml:space="preserve">В ООО </t>
  </si>
  <si>
    <t xml:space="preserve"> 31.12.2024</t>
  </si>
  <si>
    <t>Государственные унитарные предприятия Ленинградская области</t>
  </si>
  <si>
    <t xml:space="preserve">Муниципальное предприятие "Рахьинская баня" </t>
  </si>
  <si>
    <t>Информация о планируемых действиях в связи с принятием Федерального закона от 27.12.2019 № 485ФЗ</t>
  </si>
  <si>
    <t> 4708001489</t>
  </si>
  <si>
    <t>Муниципальное предприятие "Аптека №1"</t>
  </si>
  <si>
    <t>Муниципальные предприятия Бокситогорского района</t>
  </si>
  <si>
    <t>Муниципальные предприятия Всеволожского района</t>
  </si>
  <si>
    <t>Муниципальные предприятия Гатчинского района</t>
  </si>
  <si>
    <t>Муниципальные предприятия Кировского района</t>
  </si>
  <si>
    <t>Муниципальные предприятия Ломоносовского района</t>
  </si>
  <si>
    <t>Муниципальные предприятия Подпорожского района</t>
  </si>
  <si>
    <t>Муниципальные предприятия Приозерского  района</t>
  </si>
  <si>
    <t>Муниципальные предприятия Сосновоборского района</t>
  </si>
  <si>
    <t xml:space="preserve">Муниципальные предприятия Тосненского района </t>
  </si>
  <si>
    <t>Муниципальные предприятия Тихвинского  района</t>
  </si>
  <si>
    <t>Муниципальные предприятия Сланцевского  района</t>
  </si>
  <si>
    <t>Муниципальные предприятия Лужского  района</t>
  </si>
  <si>
    <t>Муниципальные предприятия Ломоносовского  района</t>
  </si>
  <si>
    <t>Муниципальные предприятия Лодейнопольского  района</t>
  </si>
  <si>
    <t>Муниципальные предприятия Кировского  района</t>
  </si>
  <si>
    <t>Муниципальные предприятия Киришского  района</t>
  </si>
  <si>
    <t>Муниципальные предприятия Кингисеппского  района</t>
  </si>
  <si>
    <t>Муниципальные предприятия Гатчинского  района</t>
  </si>
  <si>
    <t>Муниципальные предприятия Выборгского  района</t>
  </si>
  <si>
    <t>Муниципальные предприятия Всеволожского  района</t>
  </si>
  <si>
    <t xml:space="preserve"> Муниципальные предприятия Волховского  района</t>
  </si>
  <si>
    <t>Муниципальные предприятия Волосовского  района</t>
  </si>
  <si>
    <t xml:space="preserve">Муниципальные предприятия Бокситогорского района </t>
  </si>
  <si>
    <t>В ГАУ</t>
  </si>
  <si>
    <t>В МБУ</t>
  </si>
  <si>
    <t>В МКУ</t>
  </si>
  <si>
    <t>Ответственные за реализацию мероприятий</t>
  </si>
  <si>
    <t xml:space="preserve">Комитет по здравоохранению  Ленинградской области </t>
  </si>
  <si>
    <t xml:space="preserve">Комитет по дорожному хозяйству Ленинградской области </t>
  </si>
  <si>
    <t xml:space="preserve">Управление делами Правительства Ленинградской области </t>
  </si>
  <si>
    <t xml:space="preserve">Комитет по природным ресурсам Ленинградской области </t>
  </si>
  <si>
    <t xml:space="preserve">Комитет по печати Ленинградской области </t>
  </si>
  <si>
    <t>Органы МСУ</t>
  </si>
  <si>
    <t>36.00.1 Забор и очистка воды для питьевых и промышленных нужд</t>
  </si>
  <si>
    <t>96.03 Организация похорон и представление связанных с ними услуг</t>
  </si>
  <si>
    <t xml:space="preserve">35.30 Производство, передача и распределение пара и горячей воды; кондиционирование воздуха           
</t>
  </si>
  <si>
    <t>35.30.3 Распределение пара и горячей воды (тепловой энергии)</t>
  </si>
  <si>
    <t>81.29.9 Деятельность по чистке и уборке прочая, не включенная в другие группировки</t>
  </si>
  <si>
    <t>49.31 Деятельность сухопутного пассажирского транспорта: перевозки пассажиров в городском и пригородном сообщении</t>
  </si>
  <si>
    <t>35.30 Производство, передача и распределение пара и горячей воды; кондиционирование воздуха</t>
  </si>
  <si>
    <t>35.30.14 Производство пара и горячей воды (тепловой энергии) котельными</t>
  </si>
  <si>
    <t>Губернатор</t>
  </si>
  <si>
    <t>Ленинградской области</t>
  </si>
  <si>
    <t xml:space="preserve">УТВЕРЖДАЮ
</t>
  </si>
  <si>
    <t>п. 1 ст. 3 Федерального закона 485-ФЗ от 27.12.2019 "О внесении изменений в Федеральный закон "О государственных и муниципальных унитарных предприятиях" и Федеральный закон "О защите конкуренции"</t>
  </si>
  <si>
    <t>36.00 Забор, очистка и распределение воды
35.12 Передача электроэнергии и технологическое присоединение к распределительным электросетям</t>
  </si>
  <si>
    <t>81.29.9 Деятельность по чистке и уборке прочая, не включенная в другие  группировки 
35.30.14 Производство пара и горячей воды (тепловой энергии) котельными
35.30.2 Передача пара и горячей воды (тепловой энергии)</t>
  </si>
  <si>
    <t>35.30.1 Производство пара и горячей воды (тепловой энергии)
35.30.3 Распределение пара и горячей воды (тепловой энергии) 
35.30.4 Обеспечение работоспособности котельных</t>
  </si>
  <si>
    <t>81.29.9 Деятельность по чистке и уборке прочая, не включенная в другие группировки 
01.19.2 Цветоводство</t>
  </si>
  <si>
    <t xml:space="preserve">35.30.5 Обеспечение работоспособности тепловых сетей 
36.00.2 Распределение воды для питьевых и промышленных нужд
37.00 Сбор и обработка сточных вод
</t>
  </si>
  <si>
    <t>35.30.5 Обеспечение работоспособности тепловых сетей 
36.00.2 Распределение воды для питьевых и промышленных нужд</t>
  </si>
  <si>
    <t>68.32.1 Управление эксплуатацией жилого фонда за вознаграждение или на договорной основе
35.30 Производство, передача и распределение пара и горячей воды
38.1 Сбор отходов</t>
  </si>
  <si>
    <t>68.32 Управление недвижимым имуществом за вознаграждение или на договорной основе
35.30.2 Передача пара и горячей воды (тепловой энергии)  
35.30.3 Распределение пара и горячей воды (тепловой энергии)</t>
  </si>
  <si>
    <t>36.00.1 Забор и очистка воды для питьевых и промышленных нужд 
37.00 Сбор и обработка сточных вод</t>
  </si>
  <si>
    <t xml:space="preserve">68.32.1 Управление эксплуатацией жилого фонда за вознаграждение или на договорной основе 
36.00.2 Распределение воды для питьевых и промышленных нужд 
35.30.1 Производство пара и горячей воды (тепловой энергии)
</t>
  </si>
  <si>
    <t xml:space="preserve">35.30.14 Производство пара и горячей воды (тепловой энергии) котельными 
35.30.5 Обеспечение работоспособности тепловых сетей
</t>
  </si>
  <si>
    <t>35.12 Передача электроэнергии и технологическое присоединение к распределительным электросетям 
35.13 Распределение электроэнергии</t>
  </si>
  <si>
    <t xml:space="preserve"> </t>
  </si>
  <si>
    <t> 4703172650</t>
  </si>
  <si>
    <t xml:space="preserve">Государственное унитарное предприятие Ленинградской области  «Ладожский водовод» </t>
  </si>
  <si>
    <t xml:space="preserve">Муниципальное унитарное предприятие   "Путиловожилкомхоз" муниципального образования Путиловское сельское поселение Кировского муниципального района Ленинградской области </t>
  </si>
  <si>
    <t>Муниципальное унитарное предприятие "Жилищно-коммунальное хозяйство Усть-Луга"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</si>
  <si>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Муниципальные предприятия Подпорожского  района</t>
  </si>
  <si>
    <t>АДМИНИСТРАЦИЯ
БОКСИТОГОРСКОГО ГОРОДСКОГО
ПОСЕЛЕНИЯ БОКСИТОГОРСКОГО
МУНИЦИПАЛЬНОГО РАЙОНА
ЛЕНИНГРАДСКОЙ ОБЛАСТИ</t>
  </si>
  <si>
    <t>г.п.</t>
  </si>
  <si>
    <t>ЕФИМОВСКОЕ ГОРОДСКОЕ
ПОСЕЛЕНИЕ БОКСИТОГОРСКОГО
МУНИЦИПАЛЬНОГО РАЙОНА
ЛЕНИНГРАДСКОЙ ОБЛАСТИ</t>
  </si>
  <si>
    <t>БОРСКОЕ СЕЛЬСКОЕ ПОСЕЛЕНИЕ
БОКСИТОГОРСКОГО
МУНИЦИПАЛЬНОГО РАЙОНА
ЛЕНИНГРАДСКОЙ ОБЛАСТИ</t>
  </si>
  <si>
    <t>с.п.</t>
  </si>
  <si>
    <t>АДМИНИСТРАЦИЯ
МУНИЦИПАЛЬНОГО ОБРАЗОВАНИЯ
"ГОРОД ПИКАЛЕВО"
БОКСИТОГОРСКОГО РАЙОНА
ЛЕНИНГРАДСКОЙ ОБЛАСТИ</t>
  </si>
  <si>
    <t>АДМИНИСТРАЦИЯ
МУНИЦИПАЛЬНОГО ОБРАЗОВАНИЯ
"БОКСИТОГОРСКИЙ РАЙОН"</t>
  </si>
  <si>
    <t>м.р.</t>
  </si>
  <si>
    <t>муниципального образования Волосовский муниципальный район Ленинградской области</t>
  </si>
  <si>
    <t>муниципального образования Волосовское городское поселение Волосовского муниципального района Ленинградской области</t>
  </si>
  <si>
    <t>АДМИНИСТРАЦИЯ ВОЛХОВСКОГО
МУНИЦИПАЛЬНОГО РАЙОНА
ЛЕНИНГРАДСКОЙ ОБЛАСТИ</t>
  </si>
  <si>
    <t>муниципального образования город Волхов Волховского муниципального района Ленинградской области</t>
  </si>
  <si>
    <t>АДМИНИСТРАЦИЯ
МУНИЦИПАЛЬНОГО ОБРАЗОВАНИЕ
"СЯСЬСТРОЙСКОЕ ГОРОДСКОЕ
ПОСЕЛЕНИЕ" ВОЛХОВСКОГО
МУНИЦИПАЛЬНОГО РАЙОНА
ЛЕНИГРАДСКОЙ ОБЛАСТИ</t>
  </si>
  <si>
    <t>КОМИТЕТ ПО УПРАВЛЕНИЮ
МУНИЦИПАЛЬНЫМ ИМУЩЕСТВОМ
МУНИЦИПАЛЬНОГО ОБРАЗОВАНИЯ
"ВОЛХОВСКИЙ РАЙОН</t>
  </si>
  <si>
    <t>АДМИНИСТРАЦИЯ
МУНИЦИПАЛЬНОГО ОБРАЗОВАНИЯ
"ВСЕВОЛОЖСКИЙ МУНИЦИПАЛЬНЫЙ
РАЙОН" ЛЕНИНГРАДСКОЙ ОБЛАСТИ</t>
  </si>
  <si>
    <t>АДМИНИСТРАЦИЯ
МУНИЦИПАЛЬНОГО ОБРАЗОВАНИЯ
"ГОРОД ВСЕВОЛОЖСК"
ВСЕВОЛОЖСКОГО
МУНИЦИПАЛЬНОГО РАЙОНА
ЛЕНИНГРАДСКОЙ ОБЛАСТИ</t>
  </si>
  <si>
    <t>КОМИТЕТ ПО УПРАВЛЕНИЮ
МУНИЦИПАЛЬНЫМ ИМУЩЕСТВОМ
АДМИНИСТРАЦИИ МО
"ВСЕВОЛОЖСКИЙ РАЙОН ЛО"</t>
  </si>
  <si>
    <t>АДМИНИСТРАЦИЯ
МУНИЦИПАЛЬНОГО ОБРАЗОВАНИЯ
"ТОКСОВСКОЕ ГОРОДСКОЕ
ПОСЕЛЕНИЕ" ВСЕВОЛОЖСКОГО
МУНИЦИПАЛЬНОГО РАЙОНА
ЛЕНИНГРАДСКОЙ ОБЛАСТИ</t>
  </si>
  <si>
    <t xml:space="preserve"> муниципального образования "Щегловское сельское поселение" Всеволожского муниципального района</t>
  </si>
  <si>
    <t>АДМИНИСТРАЦИЯ МУНИЦПАЛЬНОГО
ОБРАЗОВАНИЯ "МОРОЗОВСКОЕ
ГОРОДСКОЕ ПОСЕЛЕНИЕ
ВСЕВОЛОЖСКОГО
МУНИЦИПАЛЬНОГО РАЙОНА
ЛЕНИНГРАДСКОЙ ОБЛАСТИ"</t>
  </si>
  <si>
    <t>МУНИЦИПАЛЬНОЕ ОБРАЗОВАНИЕ
"МОРОЗОВСКОЕ ГОРОДСКОЕ
ПОСЕЛЕНИЕ ВСЕВОЛОЖСКОГО
МУНИЦИПАЛЬНОГО РАЙОНА
ЛЕНИНГРАДСКОЙ ОБЛАСТИ"</t>
  </si>
  <si>
    <t>муниципального образования "Лесколовское сельское поселение" Всеволожского муниципального района Ленинградской области</t>
  </si>
  <si>
    <t>МУНИЦИПАЛЬНОЕ ОБРАЗОВАНИЕ
КОЛТУШСКОЕ СЕЛЬСКОЕ ПОСЕЛЕНИЕ
ВСЕВОЛОЖСКОГО
МУНИЦИПАЛЬНОГО РАЙОНА
ЛЕНИНГРАДСКОЙ ОБЛАСТИ</t>
  </si>
  <si>
    <t>АДМИНИСТРАЦИЯ
МУНИЦИПАЛЬНОГО ОБРАЗОВАНИЯ
"АГАЛАТОВСКОЕ СЕЛЬСКОЕ
ПОСЕЛЕНИЕ" ВСЕВОЛОЖСКОГО
МУНИЦИПАЛЬНОГО РАЙОНА
ЛЕНИНГРАДСКОЙ ОБЛАСТИ</t>
  </si>
  <si>
    <t>муниципального образования Сертолово Всеволожского муниципального района Ленинградской области</t>
  </si>
  <si>
    <t>АДМИНИСТРАЦИЯ
МУНИЦИПАЛЬНОГО ОБРАЗОВАНИЯ
"ДУБРОВСКОЕ ГОРОДСКОЕ
ПОСЕЛЕНИЕ" ВСЕВОЛОЖСКОГО
МУНИЦИПАЛЬНОГО РАЙОНА
ЛЕНИНГРАДСКОЙ ОБЛАСТИ</t>
  </si>
  <si>
    <t>АДМИНИСТРАЦИЯ
МУНИЦИПАЛЬНОГО ОБРАЗОВАНИЯ
"БУГРОВСКОЕ СЕЛЬСКОЕ ПОСЕЛЕНИЕ
" ВСЕВОЛОЖСКОГО
МУНИЦИПАЛЬНОГО РАЙОНА
ЛЕНИНГРАДСКОЙ ОБЛАСТИ</t>
  </si>
  <si>
    <t>АДМИНИСТРАЦИЯ
МУНИЦИПАЛЬНОГО ОБРАЗОВАНИЯ
"РОМАНОВСКОЕ СЕЛЬСКОЕ
ПОСЕЛЕНИЕ" ВСЕВОЛОЖСКОГО
МУНИЦИПАЛЬНОГО РАЙОНА
ЛЕНИНГРАДСКОЙ ОБЛАСТИ</t>
  </si>
  <si>
    <t>Рахьинское городское поселение</t>
  </si>
  <si>
    <t>муниципального образования "Свердловское городское поселение" Всеволожского муниципального района Ленинградской области</t>
  </si>
  <si>
    <t>муниципального образования Кузьмоловское городское поселение Всеволожского муниципального района Ленинградской области</t>
  </si>
  <si>
    <t>АДМИНИСТРАЦИЯ
МУНИЦИПАЛЬНОГО ОБРАЗОВАНИЯ
ЩЕГЛОВСКОЕ СЕЛЬСКОЕ ПОСЕЛЕНИЕ
ВСЕВОЛОЖСКОГО
МУНИЦИПАЛЬНОГО РАЙОНА
ЛЕНИНГРАДСКОЙ ОБЛАСТИ</t>
  </si>
  <si>
    <t>АДМИНИСТРАЦИЯ
МУНИЦИПАЛЬНОГО ОБРАЗОВАНИЯ
РАЗМЕТЕЛЕВСКОЕ СЕЛЬСКОЕ
ПОСЕЛЕНИЕ ВСЕВОЛОЖСКОГО
МУНИЦИПАЛЬНОГО РАЙОНА
ЛЕНИНГРАДСКОЙ ОБЛАСТИ</t>
  </si>
  <si>
    <t>муниципального образования "Колтушское сельское поселение" Всеволожского муниципального района Ленинградской области</t>
  </si>
  <si>
    <t>муниципального образования "Бугровское сельское поселение" Всеволожского муниципального района Ленинградской области</t>
  </si>
  <si>
    <t>МУНИЦИПАЛЬНОЕ ОБРАЗОВАНИЕ
ГАТЧИНСКИЙ МУНИЦИПАЛЬНЫЙ
РАЙОН</t>
  </si>
  <si>
    <t>МУНИЦИПАЛЬНОЕ ОБРАЗОВАНИЕ
"ГОРОД ГАТЧИНА" ГАТЧИНСКОГО
МУНИЦИПАЛЬНОГО РАЙОНА</t>
  </si>
  <si>
    <t>КОМИТЕТ ПО УПРАВЛЕНИЮ
ИМУЩЕСТВОМ МУНИЦИПАЛЬНОГО
ОБРАЗОВАНИЯ "ГАТЧИНСКИЙ РАЙОН"</t>
  </si>
  <si>
    <t xml:space="preserve"> муниципального образования "Сиверское городское поселение Гатчинского муниципального района Ленинградской области"</t>
  </si>
  <si>
    <t>Муниципальное унитарное предприятие "Аптека № 68" МО город Коммунар</t>
  </si>
  <si>
    <t>МУНИЦИПАЛЬНОЕ ОБРАЗОВАНИЕ
"ГОРОД КОММУНАР"</t>
  </si>
  <si>
    <t>муниципального образования "Город Ивангород  Кингисеппского муниципального района Ленинградской области"</t>
  </si>
  <si>
    <t>муниципального образования "Кингисеппское городское поселение" муниципального образования "Кингисеппский муниципальный район" Ленинградской области</t>
  </si>
  <si>
    <t>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</si>
  <si>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 xml:space="preserve">Муниципальное предприятие "Центр геоинформационных систем и информационных технологий" муниципального образования "Киришское городское поселение Киришского муниципального района Ленинградской области" </t>
  </si>
  <si>
    <t>муниципального образования "Киришское городское поселение Киришского муниципального района Ленинградской области"</t>
  </si>
  <si>
    <t>Киришского муниципального района</t>
  </si>
  <si>
    <t>МУНИЦИПАЛЬНОЕ УЧРЕЖДЕНИЕ
"АДМИНИСТРАЦИЯ
МУНИЦИПАЛЬНОГО ОБРАЗОВАНИЯ
КИРИШСКИЙ МУНИЦИПАЛЬНЫЙ
РАЙОН ЛЕНИНГРАДСКОЙ ОБЛАСТИ"</t>
  </si>
  <si>
    <t xml:space="preserve">муниципального образования Киришское городское поселение Киришского муниципального района Ленинградской области" </t>
  </si>
  <si>
    <t xml:space="preserve">муниципального образования Глажевское сельское поселение Киришского муниципального  района Ленинградской области"  </t>
  </si>
  <si>
    <t xml:space="preserve">муниципального образования Кусинское  сельское поселение </t>
  </si>
  <si>
    <t xml:space="preserve">муниципального образования Будогощское городское поселение" </t>
  </si>
  <si>
    <t xml:space="preserve">муниципального образования Пчевжинское  сельское поселение" </t>
  </si>
  <si>
    <t xml:space="preserve">муниципального образования Пчевское сельское поселение  Киришского муниципального района  Ленинградской области </t>
  </si>
  <si>
    <t xml:space="preserve">муниципального образования Приладожское городское поселение Кировского муниципального района Ленинградской области </t>
  </si>
  <si>
    <t xml:space="preserve">м.р. </t>
  </si>
  <si>
    <t>Кировского муниципального района Ленинградской области</t>
  </si>
  <si>
    <t>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</si>
  <si>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Отрадненского городского поселения Кировского муниципального района Ленинградской области</t>
  </si>
  <si>
    <t xml:space="preserve">муниципального образования Путиловское сельское поселение Кировского муниципального района Ленинградской области </t>
  </si>
  <si>
    <t>муниципального образования Мгинское городское поселение Кировского муниципального района Ленинградской области "Мгинский коммунальный сервис"</t>
  </si>
  <si>
    <t>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</si>
  <si>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</si>
  <si>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 xml:space="preserve">муниципального образования Шлиссельбургское городское поселение муниципального образования Кировский муниципальный район Ленинградской области </t>
  </si>
  <si>
    <t xml:space="preserve">муниципального образования Синявинское городское поселение Кировского муниципального района Ленинградской области </t>
  </si>
  <si>
    <t>МУНИЦИПАЛЬНОЕ ОБРАЗОВАНИЕ
ШЛИССЕЛЬБУРГСКОЕ ГОРОДСКОЕ
ПОСЕЛЕНИЕ КИРОВСКОГО
МУНИЦИПАЛЬНОГО РАЙОНА
ЛЕНИНГРАДСКОЙ ОБЛАСТИ</t>
  </si>
  <si>
    <t>81.30 Деятельность по благоустройству
ландшафта</t>
  </si>
  <si>
    <t>68.32.1 Управление эксплуатацией жилого
фонда за вознагражд</t>
  </si>
  <si>
    <t>58.13 Издание газет</t>
  </si>
  <si>
    <t>47.73 Торговля розничная лекарственными
средствами в специализированных
магазинах (аптеках)</t>
  </si>
  <si>
    <t>68.32.1 Управление эксплуатацией жилого
фонда за вознаграждение или на
договорной основе</t>
  </si>
  <si>
    <t>68.20.2 Аренда и управление собственным
или арендованным нежилым недвижимым
имуществом 35.12.1 Передача электроэнергии 35.12.2 Технологическое присоединение к
распределительным электросетям 35.13 Распределение электроэнергии</t>
  </si>
  <si>
    <t>96.03 Организация похорон и
представление связанных с ними услуг</t>
  </si>
  <si>
    <t>35.30.1 Производство пара и горячей воды
(тепловой энергии)</t>
  </si>
  <si>
    <t>96.04 Деятельность физкультурно-
оздоровительная 47.1 Торговля розничная в
неспециализированных магазинах (факт: банные услуги)</t>
  </si>
  <si>
    <t>96.0 Деятельность по предоставлению
прочих персональных услуг 55.90 Деятельность по предоставлению
прочих мест для временного проживания 56.10.1 Деятельность ресторанов и кафе с
полным ресторанным обслуживанием,
кафетериев, ресторанов быстрого питания и
самообслуживания</t>
  </si>
  <si>
    <t>96.09 Предоставление прочих
персональных услуг, не включенных в
другие группировки 68.20.2 Аренда и управление собственным
или арендованным нежилым недвижимым
имуществом</t>
  </si>
  <si>
    <t>35.30 Производство, передача и
распределение пара и горячей воды;
кондиционирование воздуха</t>
  </si>
  <si>
    <t>68.32.1 Управление эксплуатацией жилого
фонда за вознаграждение или на
договорной основе 36.00 Забор, очистка и распределение воды</t>
  </si>
  <si>
    <t>96.04 Деятельность физкультурно-
оздоровительная</t>
  </si>
  <si>
    <t>49.31.21 Регулярные перевозки пассажиров
автобусами в городском и пригородном
сообщении</t>
  </si>
  <si>
    <t>63.11 Деятельность по обработке данных,
предоставление услуг по размещению
информации и связанная с этим
деятельность</t>
  </si>
  <si>
    <t>63.11 Деятельность по обработке данных, предоставление услуг по размещению
информации и связанная с этим
деятельность</t>
  </si>
  <si>
    <t>49.31.2 Регулярные перевозки пассажиров
прочим сухопутным транспортом в
городском и пригородном сообщении</t>
  </si>
  <si>
    <t>68.31.52 Предоставление посреднических
услуг при оценке нежилого недвижимого
имущества за вознаграждение или на
договорной основе</t>
  </si>
  <si>
    <t>55.10 Деятельность гостиниц и прочих мест
для временного проживания</t>
  </si>
  <si>
    <t>68.32 Управление недвижимым
имуществом за вознаграждение или на
договорной основе 35.30 Производство, передача и
распределение пара и горячей воды;
кондиционирование воздуха 38.11 Сбор неопасных отходов</t>
  </si>
  <si>
    <t>37.0 Сбор и обработка сточных вод 35.3 Производство, передача и
распределение пара и горячей воды;
кондиционирование воздуха</t>
  </si>
  <si>
    <t>МУНИЦИПАЛЬНОЕ ОБРАЗОВАНИЕ
"ТОСНЕНСКИЙ РАЙОН
ЛЕНИНГРАДСКОЙ ОБЛАСТИ"</t>
  </si>
  <si>
    <t>71.12.41 Деятельность топографо-
геодезическая</t>
  </si>
  <si>
    <t>93.11 Деятельность спортивных объектов</t>
  </si>
  <si>
    <t>муниципального образования
"Лодейнопольский район
Ленинградской области "</t>
  </si>
  <si>
    <t>муниципального образования Кировское городское поселение муниципального образования Кировский муниципальный район Ленинградской области"</t>
  </si>
  <si>
    <t>АДМИНИСТРАЦИЯ
МУНИЦИПАЛЬНОГО ОБРАЗОВАНИЯ
ЛОМОНОСОВСКИЙ
МУНИЦИПАЛЬНЫЙ РАЙОН
ЛЕНИНГРАДСКОЙ ОБЛАСТИ</t>
  </si>
  <si>
    <t>63.11.1 Деятельность по созданию и
использованию баз данных и
информационных ресурсов</t>
  </si>
  <si>
    <t>АДМИНИСТРАЦИЯ
МУНИЦИПАЛЬНОГО ОБРАЗОВАНИЯ
ЛАГОЛОВСКОЕ СЕЛЬСКОЕ
ПОСЕЛЕНИЕ МУНИЦИПАЛЬНОГО
ОБРАЗОВАНИЯ ЛОМОНОСОВСКОГО
МУНИЦИПАЛЬНОГО РАЙОНА
ЛЕНИНГРАДСКОЙ ОБЛАСТИ</t>
  </si>
  <si>
    <t>МО Гостилицкое сельское поселение МО Ломоносовского района Ленинградской области"</t>
  </si>
  <si>
    <t>МУНИЦИПАЛЬНОЕ ОБРАЗОВАНИЕ
КИПЕНСКОЕ СЕЛЬСКОЕ ПОСЕЛЕНИЕ
ЛОМОНОСОВСКОГО
МУНИЦИПАЛЬНОГО РАЙОНА
ЛЕНИНГРАДСКОЙ ОБЛАСТИ</t>
  </si>
  <si>
    <t>68.32 Управление недвижимым
имуществом за вознаграждение или на
договорной основе</t>
  </si>
  <si>
    <t>МУНИЦИПАЛЬНОЕ ОБРАЗОВАНИЕ
ГОРБУНКОВСКОЕ СЕЛЬСКОЕ
ПОСЕЛЕНИЕ МУНИЦИПАЛЬНОГО
ОБРАЗОВАНИЯ ЛОМОНОСОВСКОГО
МУНИЦИПАЛЬНОГО РАЙОНА
ЛЕНИНГРАДСКОЙ ОБЛАСТИ</t>
  </si>
  <si>
    <t>96.03 Организация похорон и
представление связанных с ними услугс.п</t>
  </si>
  <si>
    <t>МО Большеижорское городское поселение МО Ломоносовского муниципального района Ленинградской области</t>
  </si>
  <si>
    <t>МУНИЦИПАЛЬНОЕ ОБРАЗОВАНИЕ
РОПШИНСКОЕ СЕЛЬСКОЕ ПОСЕЛЕНИЕ
ЛОМОНОСОВСКОГО
МУНИЦИПАЛЬНОГО РАЙОНА</t>
  </si>
  <si>
    <t>41.20 Строительство жилых и нежилых
зданий 68.32 Управление недвижимым
имуществом за вознаграждение или на
договорной основе</t>
  </si>
  <si>
    <t>МО РОПШИНСКОЕ СЕЛЬСКОЕ
ПОСЕЛЕНИЕ МО ЛОМОНОСОВСКОГО
МУНИЦИПАЛЬНОГО РАЙОНА
ЛЕНИНГРАДСКОЙ ОБЛАСТИ</t>
  </si>
  <si>
    <t>МУНИЦИПАЛЬНОЕ ОБРАЗОВАНИЕ
АННИНСКОЕ ГОРОДСКОЕ ПОСЕЛЕНИЕ
ЛОМОНОСОВСКОГО
МУНИЦИПАЛЬНОГО РАЙОНА
ЛЕНИНГРАДСКОЙ ОБЛАСТИ</t>
  </si>
  <si>
    <t>КОМИТЕТ ПО УПРАВЛЕНИЮ
МУНИЦИПАЛЬНЫМ ИМУЩЕСТВОМ
МУНИЦИПАЛЬНОГО ОБРАЗОВАНИЯ
"ЛУЖСКИЙ РАЙОН"</t>
  </si>
  <si>
    <t>71.1 Деятельность в области архитектуры,
инженерных изысканий и предоставление
технических консультаций в этих областях</t>
  </si>
  <si>
    <t>КОМИТЕТ ПО УПРАВЛЕНИЮ
МУНИЦИПАЛЬНЫМ ИМУЩЕСТВОМ
МО "ЛУЖСКИЙ РАЙОН"</t>
  </si>
  <si>
    <t>71.12.46 Землеустройство</t>
  </si>
  <si>
    <t>55.90 Деятельность по предоставлению
прочих мест для временного проживания</t>
  </si>
  <si>
    <t>ЛУЖСКОЕ ГОРОДСКОЕ ПОСЕЛЕНИЕ
ЛУЖСКОГО МУНИЦИПАЛЬНОГО
РАЙОНА ЛЕНИНГРАДСКОЙ ОБЛАСТИ                           АДМИНИСТРАЦИЯ ЛУЖСКОГО
МУНИЦИПАЛЬНОГО РАЙОНА
ЛЕНИНГРАДСКОЙ ОБЛАСТИ</t>
  </si>
  <si>
    <t>МУНИЦИПАЛЬНОЕ ОБРАЗОВАНИЕ
"ЛУЖСКИЙ МУНИЦИПАЛЬНЫЙ
РАЙОН ЛЕНИНГРАДСКОЙ ОБЛАСТИ"</t>
  </si>
  <si>
    <t>68.20 Аренда и управление собственным
или арендованным недвижимым
имуществом</t>
  </si>
  <si>
    <t>АДМИНИСТРАЦИЯ ЛУЖСКОГО
ГОРОДСКОГО ПОСЕЛЕНИЯ ЛУЖСКОГО
МУНИЦИПАЛЬНОГО РАЙОНА</t>
  </si>
  <si>
    <t>68.20.2 Аренда и управление собственным
или арендованным нежилым недвижимым
имуществом</t>
  </si>
  <si>
    <t>37.00 Сбор и обработка сточных вод  38.1 Сбор отходов</t>
  </si>
  <si>
    <t>АДМИНИСТРАЦИЯ ТОРКОВИЧСКОГО
СЕЛЬСКОГО ПОСЕЛЕНИЯ ЛУЖСКОГО
МУНИЦИПАЛЬНОГО РАЙОНА
ЛЕНИНГРАДСКОЙ ОБЛАСТИ</t>
  </si>
  <si>
    <t>96.04 Деятельность физкультурно-
оздоровительная  47.9 Торговля розничная вне
 магазинав, палаток, рынков</t>
  </si>
  <si>
    <t>Администрация Заклинского сельского
поселения Лужского муниципального
района Ленинградской области</t>
  </si>
  <si>
    <t>АДМИНИСТРАЦИЯ ДЗЕРЖИНСКОГО
СЕЛЬСКОГО ПОСЕЛЕНИЯ ЛУЖСКОГО
МУНИЦИПАЛЬНОГО РАЙОНА
ЛЕНИНГРАДСКОЙ ОБЛАСТИ</t>
  </si>
  <si>
    <t>96.04 Деятельность физкультурно-
оздоровительная 47.9 Торговля розничная вне магазинов,
палаток, рынков</t>
  </si>
  <si>
    <t>Толмачевского городского поселения</t>
  </si>
  <si>
    <t>Администрация Волошовского сельского
поселения Лужского муниципального
района Ленинградской области</t>
  </si>
  <si>
    <t>96.04 Деятельность физкультурно-
оздоровительная 47.78 Торговля розничная прочая в
специализированных магазинах</t>
  </si>
  <si>
    <t>Администрация Серебрянского сельского поселения Лужского муниципального
района Ленинградской области</t>
  </si>
  <si>
    <t>МУНИЦИПАЛЬНОЕ ОБРАЗОВАНИЕ
"ПОДПОРОЖСКИЙ МУНИЦИПАЛЬНЫЙ
РАЙОН ЛЕНИНГРАДСКОЙ ОБЛАСТИ"</t>
  </si>
  <si>
    <t>АДМИНИСТРАЦИЯ
МУНИЦИПАЛЬНОГО ОБРАЗОВАНИЯ
"ПОДПОРОЖСКИЙ РАЙОН"</t>
  </si>
  <si>
    <t>38.1 Сбор отходов</t>
  </si>
  <si>
    <t>Администрация муниципального
образования Приозерский муниципальный
район Ленинградской области</t>
  </si>
  <si>
    <t>муниципального образования Приозерское городское поселение муниципального образования Приозерский муниципальный район Ленинградской области «Городская управляющая компания»</t>
  </si>
  <si>
    <t>муниципального образования Кузнечнинское городское поселение муниципального образования Приозерский муниципальный район Ленинградской области»</t>
  </si>
  <si>
    <t xml:space="preserve">муниципального образования Кузнечнинское городское поселение муниципального образования Приозерский муниципальный район Ленинградской области» </t>
  </si>
  <si>
    <t xml:space="preserve">муниципального образования Красноозерное сельское поселение муниципального образования Приозерский муниципальный район Ленинградской области </t>
  </si>
  <si>
    <t>муниципального образования  Сланцевское городское поселение</t>
  </si>
  <si>
    <t>муниципального образования «Сланцевский район»</t>
  </si>
  <si>
    <t xml:space="preserve">Муниципальное предприятие
муниципального образования
Выскатское сельское поселение
Сланцевского муниципального
района Ленинградской области
"Предприятие коммунальных и
бытовых услуг"
</t>
  </si>
  <si>
    <t>АДМИНИСТРАЦИЯ
МУНИЦИПАЛЬНОГО ОБРАЗОВАНИЯ
ВЫСКАТСКОЕ СЕЛЬСКОЕ ПОСЕЛЕНИЕ
СЛАНЦЕВСКОГО МУНИЦИПАЛЬНОГО
РАЙОНА ЛЕНИНГРАДСКОЙ ОБЛАСТИ</t>
  </si>
  <si>
    <t>МУНИЦИПАЛЬНОЕ ОБРАЗОВАНИЕ
СОСНОВОБОРСКИЙ ГОРОДСКОЙ
ОКРУГ ЛЕНИНГРАДСКОЙ ОБЛАСТИ</t>
  </si>
  <si>
    <t>71.12.7 Кадастровая деятельность</t>
  </si>
  <si>
    <t>г.о.</t>
  </si>
  <si>
    <t>49.31 Деятельность сухопутного
пассажирского транспорта: перевозки
пассажиров в городском и пригородном
сообщении</t>
  </si>
  <si>
    <t>муниципального образования Тихвинский муниципальный район Ленинградской области</t>
  </si>
  <si>
    <t>56.29 Деятельность предприятий
общественного питания по прочим видам
организации питания</t>
  </si>
  <si>
    <t>муниципального образования Тихвинское городское поселение Тихвинского муниципального района Ленинградской области</t>
  </si>
  <si>
    <t>КОМИТЕТ ПО УПРАВЛЕНИЮ
МУНИЦИПАЛЬНЫМ ИМУЩЕСТВОМ
МО "ТОСНЕНСКИЙ РАЙОН
ЛЕНИНГРАДСКОЙ ОБЛАСТИ"</t>
  </si>
  <si>
    <t>КОМИТЕТ ПО УПРАВЛЕНИЮ
МУНИЦИПАЛЬНЫМ ИМУЩЕСТВОМ
МУНИЦИПАЛЬНОГО ОБРАЗОВАНИЯ
"ТОСНЕНСКИЙ РАЙОН
ЛЕНИНГРАДСКОЙ ОБЛАСТИ"</t>
  </si>
  <si>
    <t>47.61 Торговля розничная книгами в
специализированных магазинах</t>
  </si>
  <si>
    <t>АДМИНИСТРАЦИЯ УЛЬЯНОВСКОГО
ГОРОДСКОГО ПОСЕЛЕНИЯ
ТОСНЕНСКОГО РАЙОНА
ЛЕНИНГРАДСКОЙ ОБЛАСТИ</t>
  </si>
  <si>
    <t>КОМИТЕТ ПО УПРАВЛЕНИЮ
МУНИЦИПАЛЬНЫМ ИМУЩЕСТВОМ
МО "ТОСНЕНСКИЙ РАЙОН
ЛЕНИНГРАДСКОЙ ОБЛАСТИ</t>
  </si>
  <si>
    <t>МУНИЦИПАЛЬНОЕ ОБРАЗОВАНИЕ
ТЕЛЬМАНОВСКОЕ СЕЛЬСКОЕ
ПОСЕЛЕНИЕ ТОСНЕНСКОГО РАЙОНА
ЛЕНИНГРАДСКОЙ ОБЛАСТИ</t>
  </si>
  <si>
    <t>39.00 Предоставление услуг в области ликвидации последствий загрязнений и прочих услуг, связанных с удалением
отходов</t>
  </si>
  <si>
    <t>71.1 Деятельность в области архитектуры, инженерных изысканий и предоставление технических консультаций в этих областях</t>
  </si>
  <si>
    <t>СРФ</t>
  </si>
  <si>
    <t>учредитель</t>
  </si>
  <si>
    <t xml:space="preserve">вид деятельности </t>
  </si>
  <si>
    <t>35.30.14 Производство пара и горячей воды
(тепловой энергии) котельными</t>
  </si>
  <si>
    <t>58.14 Издание журналов и периодических
изданий</t>
  </si>
  <si>
    <t>56.30 Подача напитков 46.38 Торговля оптовая прочими пищевыми
продуктами, включая рыбу, ракообразных и
моллюсков</t>
  </si>
  <si>
    <t>81.29.9 Деятельность по чистке и уборке
прочая, не включенная в другие
группировки</t>
  </si>
  <si>
    <t>68.32 Управление недвижимым
имуществом за вознаграждение или на договорной основе</t>
  </si>
  <si>
    <t>35.30.14 Производство пара и горячей воды (тепловой энергии) котельными
35.30.3 Распределение пара и горячей воды (тепловой энергии)
36.00 Забор, очистка и распределение воды</t>
  </si>
  <si>
    <t>68.32.1 Управление эксплуатацией жилого
фонда за вознаграждение или на договорной основе</t>
  </si>
  <si>
    <t>61.10.5 Деятельность по трансляции
телерадиоканалов по сетям кабельного
телерадиовещания</t>
  </si>
  <si>
    <t>71.11 Деятельность в области архитектуры</t>
  </si>
  <si>
    <t>35.30.4 Обеспечение работоспособности
котельных</t>
  </si>
  <si>
    <t>60.20 Деятельность в области
телевизионного вещания</t>
  </si>
  <si>
    <t>38.1 Сбор отходов 35.30 Производство, передача и
распределение пара и горячей воды;
кондиционирование воздуха</t>
  </si>
  <si>
    <t>36.00.2 Распределение воды для питьевых и
промышленных нужд</t>
  </si>
  <si>
    <t>70.22 Консультирование по вопросам коммерческой деятельности и управления 01.61 Предоставление услуг в области растениеводства</t>
  </si>
  <si>
    <t>93.19 Деятельность в области спорта
прочая</t>
  </si>
  <si>
    <t>60.10 Деятельность в области
радиовещания</t>
  </si>
  <si>
    <t>18.1 Деятельность полиграфическая и
предоставление услуг в этой области</t>
  </si>
  <si>
    <t>35.12 Передача электроэнергии и
технологическое присоединение к
распределительным электросетям</t>
  </si>
  <si>
    <t>96.04 Деятельность физкультурно-
оздоровительная 01.61 Предоставление услуг в области растениеводства</t>
  </si>
  <si>
    <t>47.11 Торговля розничная
преимущественно пищевыми продуктами,
включая напитки, и табачными изделиями в
неспециализированных магазинах</t>
  </si>
  <si>
    <t>71.20 Технические испытания,
исследования, анализ и сертификация</t>
  </si>
  <si>
    <t>18.12 Прочие виды полиграфической
деятельности</t>
  </si>
  <si>
    <t>55.10 Деятельность гостиниц и прочих мест для временного проживания</t>
  </si>
  <si>
    <t>16.10.2 Производство пиломатериалов,
профилированных по кромке; производство
древесного полотна, древесной муки;
производство технологической щепы или
стружки</t>
  </si>
  <si>
    <t xml:space="preserve"> 60.23 - Деятельность прочего сухопутного пассажирского транспорта</t>
  </si>
  <si>
    <t>92.13 - Показ фильмов</t>
  </si>
  <si>
    <t>36.00.2 - Распределение воды для питьевых и промышленных нужд 37.00Сбор и обработка сточных вод</t>
  </si>
  <si>
    <t>41.00.2 - Распределение воды
40.10.2 - Передача электроэнергии
40.30.3 - Распределение пара и горячей воды (тепловой энергии)</t>
  </si>
  <si>
    <t>4706012534</t>
  </si>
  <si>
    <t>96.03 - Организация похорон и представление связанных с ними услуг</t>
  </si>
  <si>
    <t xml:space="preserve"> МО "Выборгский район" Ленинградской области</t>
  </si>
  <si>
    <t>96.03 Организация похорон и представление связанных сними услуг</t>
  </si>
  <si>
    <t xml:space="preserve">36.00 Забор, очистка и распределение воды
37.00 Сбор и обработка сточных вод
</t>
  </si>
  <si>
    <t>Лужское муниципальное унитарное предприятие " Банно-прачечный комбинат"</t>
  </si>
  <si>
    <t>В МУ</t>
  </si>
  <si>
    <t xml:space="preserve">Государственное унитарное предприятие Ленинградской области "Цвылевские канализационные очистные сооружения" </t>
  </si>
  <si>
    <t xml:space="preserve">Государственное унитарное предприятие Ленинградской области "Павловожилкомхоз" </t>
  </si>
  <si>
    <t xml:space="preserve">Государственное унитарное предприятие Ленинградской области "Водоканал Тельмана" </t>
  </si>
  <si>
    <t xml:space="preserve">Государственное унитарное предприятие Ленинградской области "Громовский водоканал" </t>
  </si>
  <si>
    <t xml:space="preserve">Государственное унитарное предприятие Ленинградской области "Плодовский водоканал" </t>
  </si>
  <si>
    <t>Государственное унитарное предприятие Ленинградской области  "Водоканал г. Каменногорска"</t>
  </si>
  <si>
    <t xml:space="preserve"> Государственное унитарное предприятие "Водоканал Ленинградской области"</t>
  </si>
  <si>
    <t>Дело о банкротстве № А56-116687/2020, конкурсное производство</t>
  </si>
  <si>
    <t> 01.03.2021 исключено из ЕГРЮЛ в связи  с недостовер-ностью сведений в ЕГРЮЛ</t>
  </si>
  <si>
    <t>Реоргани-зации</t>
  </si>
  <si>
    <t xml:space="preserve">в т.ч. затраты, связанные с </t>
  </si>
  <si>
    <t xml:space="preserve">Ликвида-ции </t>
  </si>
  <si>
    <t>68.32.3 Деятельность по технической инвентаризации недвижимого имущества</t>
  </si>
  <si>
    <t xml:space="preserve">Муниципальное унитарное предприятие муниципального образования Шумское сельское поселение муниципального образования Кировский муниципальный район Ленинградской области "Северное сияние" </t>
  </si>
  <si>
    <t>п. 3 ч. 4 ст. 8 Федерального закона от 14.11.2002 № 161-ФЗ (в ред. Федерального закона 485-ФЗ от 27.12.2019) "О государственных и муниципальных унитарных предприятиях"; 
ч. 1 ст. 4 Федерального закона от 17.08.1995 № 147-ФЗ  "О естественных монополиях"</t>
  </si>
  <si>
    <t xml:space="preserve">п. 1 ч. 4 ст. 8 Федерального закона от 14.11.2002 № 161-ФЗ (в ред. Федерального закона 485-ФЗ от 27.12.2019) "О государственных и муниципальных унитарных предприятиях";                                           </t>
  </si>
  <si>
    <t>_________________________А.Ю. Дрозденко</t>
  </si>
  <si>
    <t>1. Перечень государственных и муниципальных унитарных предприятий, подлежащих сохранению в действующей  организационно-правовой форме</t>
  </si>
  <si>
    <t>36.00 Забор, очистка и распределение воды
37.00 Сбор и обработка сточных вод</t>
  </si>
  <si>
    <t>35.30.14 Производство пара и горячей воды (тепловой энергии) котельными
35.30.2 Передача пара и горячей воды (тепловой энергии)
35.30.3 Распределение пара и горячей воды (тепловой энергии)
35.30.4 Обеспечение работоспособности котельных
35.30.5 Обеспечение работоспособности тепловых сетей</t>
  </si>
  <si>
    <t xml:space="preserve">п. 1 ч. 4 ст. 8 Федерального закона от 14.11.2002 № 161-ФЗ (в ред. Федерального закона 485-ФЗ от 27.12.2019) "О государственных и муниципальных унитарных предприятиях";
ч. 4 ст. 19 Жилищного кодекса Российской Федерации;
п.3 Положения о государственном учете жилищного фонда в Российской Федерации, утвержденного  постановление Правительства Российской Федерации от 13.10.1997 № 1301
</t>
  </si>
  <si>
    <t>Муниципальное унитарное предприятие "Теплосеть Плодовое"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</si>
  <si>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28.12.2020 исключены из ЕГРЮЛ  в связи с присоединением к ГУП "Водоканал Ленинградской области" (распоряжение ПЛО от 07.09.2020 № 646-р</t>
  </si>
  <si>
    <t xml:space="preserve">Муниципальное унитарное предприятие  "Тепловые сети" г. Гатчина </t>
  </si>
  <si>
    <t>Муниципальное унитарное предприятие  "Водоканал" г. Гатчина</t>
  </si>
  <si>
    <r>
      <t xml:space="preserve">Муниципальное унитарное предприятие  "Водоканал Кировского района Ленинградской области" </t>
    </r>
    <r>
      <rPr>
        <i/>
        <sz val="12"/>
        <rFont val="Times New Roman"/>
        <family val="1"/>
        <charset val="204"/>
      </rPr>
      <t>(Дело о банкротстве А56-125327/2018, конкурсное производство)</t>
    </r>
  </si>
  <si>
    <r>
      <t xml:space="preserve">Муниципальное унитарное предприятие "Теплосеть Сосново" муниципального образования Сосновское сельское поселение муниципального образования Приозерский муниципальный район Ленинградской области </t>
    </r>
    <r>
      <rPr>
        <i/>
        <sz val="12"/>
        <rFont val="Times New Roman"/>
        <family val="1"/>
        <charset val="204"/>
      </rPr>
      <t>(Дело о банкротстве № А56-17891/2020, процедура наблюдения)</t>
    </r>
  </si>
  <si>
    <r>
      <t>Муниципальное предприятие муниципального образования Ромашкинское сельское поселение муниципального образования Приозерский муниципальный район Ленинградской области «Агентство услуг Ромашкинского поселения»</t>
    </r>
    <r>
      <rPr>
        <i/>
        <sz val="12"/>
        <rFont val="Times New Roman"/>
        <family val="1"/>
        <charset val="204"/>
      </rPr>
      <t xml:space="preserve"> (Дело о банкротстве № А56- 90200/2020, процедура наблюдения)</t>
    </r>
  </si>
  <si>
    <t xml:space="preserve">Наименование государственного (муниципального) унитарного предприятия </t>
  </si>
  <si>
    <t>Муниципальное унитарное предприятие  "Управление жилищно-коммунальным хозяйством муниципального образования "Виллозское сельское поселение"</t>
  </si>
  <si>
    <t xml:space="preserve">Государственное унитарное предприятие Ленинградской области  "Управление водопроводно- канализационного хозяйства" </t>
  </si>
  <si>
    <r>
      <t xml:space="preserve">Муниципальное унитарное предприятие "Путилововодоканал"  муниципального образования
Путиловское сельское поселение Кировского муниципального района Ленинградской области </t>
    </r>
    <r>
      <rPr>
        <i/>
        <sz val="12"/>
        <rFont val="Times New Roman"/>
        <family val="1"/>
        <charset val="204"/>
      </rPr>
      <t>(дата регистрации 08.10.2020)</t>
    </r>
  </si>
  <si>
    <r>
      <t xml:space="preserve">Муниципальное унитарное предприятие "Мгинские тепловые сети" муниципального образования Мгинское городское поселение Кировского муниципального района Ленинградской области </t>
    </r>
    <r>
      <rPr>
        <i/>
        <sz val="12"/>
        <rFont val="Times New Roman"/>
        <family val="1"/>
        <charset val="204"/>
      </rPr>
      <t>(дата регистрации 28.07.2020)</t>
    </r>
  </si>
  <si>
    <t>Муниципальное унитарное предприятие "Теплосеть Мельниково" муниципального образования Мельниковское сельское поселение  муниципального образования Приозерский муниципальный район Ленинградской области</t>
  </si>
  <si>
    <t>Муниципальное предприятие "Всеволожское предприятие электрических сетей" (МО "Всеволожский муниципальный район")</t>
  </si>
  <si>
    <r>
      <t xml:space="preserve">Муниципальное унитарное предприятие "Романовский водоканал" муниципального образования "Романовское сельское поселение" Всеволожского муниципального района Ленинградской области  </t>
    </r>
    <r>
      <rPr>
        <i/>
        <sz val="12"/>
        <rFont val="Times New Roman"/>
        <family val="1"/>
        <charset val="204"/>
      </rPr>
      <t>(дата регистрации 03.02.2020)</t>
    </r>
  </si>
  <si>
    <t>Муниципальное унитарное предприятие "Городская электросеть" г. Гатчина</t>
  </si>
  <si>
    <t xml:space="preserve">25.12.2020 запись в ЕГРЮЛ  о начале реорганизации </t>
  </si>
  <si>
    <t>Информация о введении в отношении предприятия процедур реорганизации/ ликвидации/банкротства на 01.01.2020:</t>
  </si>
  <si>
    <t xml:space="preserve">Комитет по культуре Ленинградской области </t>
  </si>
  <si>
    <t>68.32.1 Управление эксплуатацией жилого фонда за вознаграждение или на договорной основе                            38.2 Обработка и утилизация отходов</t>
  </si>
  <si>
    <t xml:space="preserve">Конкурсное производство завершено (Определение  по делу № А56-65012/ 2015 от 01.03.2021) 
</t>
  </si>
  <si>
    <t>Муниципальное предприятие "Светогорский комбинат торговли и общественного питания" муниципального образования "Светогорское городское поселение" Выборгского района Ленинградской области</t>
  </si>
  <si>
    <t>МО"Светогорское городское поселение" Выборгского района Ленинградской области</t>
  </si>
  <si>
    <t>МО "Светогорское городское поселение" Выборгского района Ленинградской области</t>
  </si>
  <si>
    <t>Муниципальное унитарное предприятие Ритуальных услуг "Тихая обитель" г. Гатчины</t>
  </si>
  <si>
    <t xml:space="preserve">29.10.2018 запись в ЕГРЮЛ о начале ликвидации </t>
  </si>
  <si>
    <t xml:space="preserve">29.10.2018 запись в ЕГРЮЛ о начале ликвидации  </t>
  </si>
  <si>
    <t xml:space="preserve">14.10.2020 запись в ЕГРЮЛ   о предстоящем исключении
 из ЕГРЮЛ </t>
  </si>
  <si>
    <t xml:space="preserve">05.04.2012 запись в ЕГРЮЛ о начале ликвидации </t>
  </si>
  <si>
    <t xml:space="preserve">21.01.2020 запись в ЕГРЮЛ о начале ликвидации </t>
  </si>
  <si>
    <t xml:space="preserve">03.08.2020 запись в ЕГРЮЛ о начале  ликвидации </t>
  </si>
  <si>
    <t xml:space="preserve">20.05.2020 запись в ЕГРЮЛ о предстоящем исключении  из ЕГРЮЛ </t>
  </si>
  <si>
    <t xml:space="preserve">17.11.2020 запись в ЕГРЮЛ о начале  ликвидации </t>
  </si>
  <si>
    <t xml:space="preserve">13.05.2020 запись в ЕГРЮЛ о предстоящем исключении  из ЕГРЮЛ </t>
  </si>
  <si>
    <t xml:space="preserve">19.05.2020 запись в ЕГРЮЛ о начале  ликвидации  </t>
  </si>
  <si>
    <t xml:space="preserve">29.01.2019 запись в ЕГРЮЛ о начале  ликвидации </t>
  </si>
  <si>
    <t xml:space="preserve">25.10.2011  запись в ЕГРЮЛ о начале  ликвидации </t>
  </si>
  <si>
    <t xml:space="preserve">04.06.2009 запись в ЕГРЮЛ  о начале  ликвидации 
 </t>
  </si>
  <si>
    <t xml:space="preserve">17.08.2020 запись в ЕГРЮЛ о предстоящем исключении  из ЕГРЮЛ </t>
  </si>
  <si>
    <t xml:space="preserve">26.12.2019 запись в ЕГРЮЛ о начале  ликвидации  </t>
  </si>
  <si>
    <t xml:space="preserve">20.11.2019 запись в ЕГРЮЛ о начале  ликвидации  </t>
  </si>
  <si>
    <t xml:space="preserve">21.05.2019 запись в ЕГРЮЛ о начале  ликвидации </t>
  </si>
  <si>
    <t xml:space="preserve">24.09.2020 Запись в ЕГРЮЛ о начале процедуры реорганизации </t>
  </si>
  <si>
    <t xml:space="preserve">29.09.2015  запись в ЕГРЮЛ о начале  ликвидации </t>
  </si>
  <si>
    <t xml:space="preserve">05.11.2020 запись в ЕГРЮЛ о предстоящем исключении  из ЕГРЮЛ  </t>
  </si>
  <si>
    <t xml:space="preserve">27.05.2020 запись в ЕГРЮЛ о предстоящем исключении  из ЕГРЮЛ </t>
  </si>
  <si>
    <t xml:space="preserve">30.11.2020 запись в ЕГРЮЛ о  начале реорганизации (присоединение к МУП "Землемер") </t>
  </si>
  <si>
    <t xml:space="preserve">15.07.2020  запись  в ЕГРЮЛ о предстоящем исключении
 из ЕГРЮЛ  </t>
  </si>
  <si>
    <t xml:space="preserve">30.01.2018 запись в ЕГРЮЛ о начале ликвидации </t>
  </si>
  <si>
    <t xml:space="preserve">24.01.2019 запись в ЕГРЮЛ о начале ликвидации </t>
  </si>
  <si>
    <t xml:space="preserve">05.02.2020 запись  в ЕГРЮЛ о предстоящем исключении
 из ЕГРЮЛ  
</t>
  </si>
  <si>
    <t>Числен-ность сотруд-ников на 01.01.2020 (чел., фактическая)</t>
  </si>
  <si>
    <t xml:space="preserve">Дата исполнения /Планируе-мый срок завершения реорганиза-ции (ликвида-ции)  </t>
  </si>
  <si>
    <t xml:space="preserve">Прогноз затрат, связанных с реорга-низацией (ликвида-цией), тыс.руб.   </t>
  </si>
  <si>
    <t xml:space="preserve"> техничес-кой инвента-ризацией и кадастро-вым учетом, тыс.руб.</t>
  </si>
  <si>
    <t>рыноч-ной оценкой недви-жимого имущес-тва, тыс.руб.</t>
  </si>
  <si>
    <t>государст-венной регистра-цией права собствен-ности субъекта РФ или МО на земельные участки, тыс.руб.</t>
  </si>
  <si>
    <t>государст-венной регистра-цией права хозяйст-венного ведения или оператив-ного управле-ния на объекты недвижи-мого иму-щества, тыс.руб.</t>
  </si>
  <si>
    <t xml:space="preserve">Комитет по агропромышлен-ному и рыбокозяйствен-ному комплексу Ленинградской области </t>
  </si>
  <si>
    <t>«_____» _____________2021 года</t>
  </si>
  <si>
    <t>Основание сохранения унитарного предприятия в действующей  организационно-правовой форме  в соответствии с положениями Федерального закона от 27.12.2019 № 485-ФЗ     (ссылка на конкретные пункты и статьи  нормативного правового акта)</t>
  </si>
  <si>
    <t>36.00.1 Забор и очистка воды для питьевых и промышленных нужд
37.00 Сбор и обработка сточных вод</t>
  </si>
  <si>
    <t>ИТОГО:</t>
  </si>
  <si>
    <t>2. Перечень государственных и муниципальных унитарных предприятий, подлежащих реорганизации либо ликвидации</t>
  </si>
  <si>
    <t>Реорганизация (преобразова-ние в иные организацион-но-правовые формы, присоединение к унитарному предприятию)</t>
  </si>
  <si>
    <t xml:space="preserve">Комитет по жилищно-коммунальному хозяйству Ленинградской области </t>
  </si>
  <si>
    <t xml:space="preserve"> Отказано в возбуждении дела о банкротстве в связи с отсутствием средств на проведение  процедуры банкротства (Определение  по делу  А56-17499/2020 от 13.04.2020). Подлежит исключению из ЕГРЮЛ в соответствии с п.п. а п.5 ст.21.1 Федерально-го закона от 08.08.2001 №129-ФЗ</t>
  </si>
  <si>
    <t xml:space="preserve">ПЛАН МЕРОПРИЯТИЙ
СУБЪЕКТА  РОССИЙСКОЙ ФЕДЕРАЦИИ – ЛЕНИНГРАДСКОЙ ОБЛАСТИ  ПО РЕФОРМИРОВАНИЮ  УНИТАРНЫХ ПРЕДПРИЯТИЙ НА ПЕРИОД ДО ЯНВАРЯ 2025 ГОДА, УТВЕРЖДЕННЫЙ ГУБЕРНАТОРОМ ЛЕНИНГРАДСКОЙ ОБЛАСТИ
 31 АВГУСТА  2020 ГОДА, С ИЗМЕНЕНИЯМИ </t>
  </si>
  <si>
    <t>27.05.2021 исключено из ЕГРЮЛ в связи с завершением ликвидации</t>
  </si>
  <si>
    <t xml:space="preserve"> Конурсное производство завершено (Определение  по делу № А56-40906/ 2017  от 10.03.2021) 
</t>
  </si>
  <si>
    <t>31.05.2021 исключено из ЕГРЮЛ в связи с завершением конурсного производства</t>
  </si>
  <si>
    <t>07.05.2021 исключено из ЕГРЮЛ в связи с завершением присоедине-ния</t>
  </si>
  <si>
    <t xml:space="preserve">14.01.2020 исключено из ЕГРЮЛ в связи с завершением присоедине-ния </t>
  </si>
  <si>
    <t>13.01.2020 исключено из ЕГРЮЛ в связи с завершением ликвидации</t>
  </si>
  <si>
    <t>01.09.2020 исключено из ЕГРЮЛ в связи с завершением ликвидации</t>
  </si>
  <si>
    <t>15.09.2020 исключено из ЕГРЮЛ как недей-ствующее юридическое лицо</t>
  </si>
  <si>
    <t>23.06.2020 исключено из ЕГРЮЛ в связи с завершением ликвидации</t>
  </si>
  <si>
    <t>11.01.2021 исключено из ЕГРЮЛ в связи с завершением ликвидации</t>
  </si>
  <si>
    <t> 03.02.2021 исключено из ЕГРЮЛ как недей-ствующее юридическое лицо</t>
  </si>
  <si>
    <t>08.09.2020 исключено из ЕГРЮЛ как недей-ствующее юридическое лицо</t>
  </si>
  <si>
    <t>27.05.2020 исключено из ЕГРЮЛ в связи с завершением ликвидации</t>
  </si>
  <si>
    <t>28.04.2021 исключено из ЕГРЮЛ в связи с завершением ликвидации</t>
  </si>
  <si>
    <t>18.02.2020 исключено из ЕГРЮЛ в связи с завершением ликвидации</t>
  </si>
  <si>
    <t>04.08.2020 исключено из ЕГРЮЛ в связи с завершением ликвидации</t>
  </si>
  <si>
    <t>25.05.2020 исключено из ЕГРЮЛ как недей-ствующее юридическое лицо</t>
  </si>
  <si>
    <t>Государственное унитарное предприятие "Автобаза Правительства Ленинградской области"</t>
  </si>
  <si>
    <t>Конкурсное производство завершено (Определение от 28.06.2021 по делу № А56-
79445/2014).  Подлежит исключению из ЕГРЮЛ</t>
  </si>
  <si>
    <t xml:space="preserve"> Конкурсное производство завершено (Определение  по делу 
№ А56-104240/ 2018  от 06.04.2021). </t>
  </si>
  <si>
    <t xml:space="preserve"> Конкурсное производство завершено (Определение  по делу 
№ А56-64258/ 2010  от 18.01.2021) 
</t>
  </si>
  <si>
    <t xml:space="preserve">Дело о банкротстве 
№ А56-
27777/2018, конкурсное производство </t>
  </si>
  <si>
    <t>Дело о банкротстве 
№  А56-38778/2011, конкурсное производство</t>
  </si>
  <si>
    <t>Дело о банкротстве 
№ А56-26394/2005, конкурсное производство</t>
  </si>
  <si>
    <t>Дело о банкротстве 
№ А56-
19068/2013, конкурсное производство</t>
  </si>
  <si>
    <t xml:space="preserve">Дело о банкротстве 
№ А56-104129/2018, конкурсное производство </t>
  </si>
  <si>
    <t xml:space="preserve"> Дело о банкротстве 
№ А56-23739/2015, конкурсное производство</t>
  </si>
  <si>
    <t>08.12.2020 исключено из ЕГРЮЛ как недей-ствующее юридическое лицо</t>
  </si>
  <si>
    <t>30.10.2020 исключено из ЕГРЮЛ как недей-ствующее юридическое лицо</t>
  </si>
  <si>
    <t xml:space="preserve">Дело о банкротстве 
№ А56-76288/2014, конкурсное производство </t>
  </si>
  <si>
    <t>Дело о банкротстве 
№ А56-66634/2013  завершено  в связи с отсутствием средств на проведение процедуры банкротства (Определение от 15.11.2019)</t>
  </si>
  <si>
    <t>Дело о банкротстве 
№ А56- 135785/2019, конкурсное производство</t>
  </si>
  <si>
    <t xml:space="preserve"> 05.05.2021 запись  в ЕГРЮЛ о предстоящем исключении
 из ЕГРЮЛ</t>
  </si>
  <si>
    <t>19.03.2010 запись в ЕГРЮЛ о начале ликвидации</t>
  </si>
  <si>
    <t>31.08.2020 исключено из ЕГРЮЛ как недей-ствующее юридическое лицо</t>
  </si>
  <si>
    <t>Производство по делу о банкротстве 
№ А56-4887/2004 прекращено в связи с погашением задолжен-ности конкурсных кредиторов (Определение от 23.04.2021)</t>
  </si>
  <si>
    <t>20.04.2021 исключено из ЕГРЮЛ в связи с завершением
конкурсного производства</t>
  </si>
  <si>
    <t>24.06.2021 исключено из ЕГРЮЛ в связи с завершением
конкурсного производства</t>
  </si>
  <si>
    <t>25.02.2021 исключено из ЕГРЮЛ в связи с  завершением
конкурсного производства</t>
  </si>
  <si>
    <t>19.02.2021 исключено из ЕГРЮЛ в связи с завершением
преобразова-ния  в АО</t>
  </si>
  <si>
    <t xml:space="preserve">12.09.2019 запись в ЕГРЮЛ о начале реоргани-зации (присоеди-нение к МУП "Лилия") </t>
  </si>
  <si>
    <t>05.04.2021 исключено из ЕГРЮЛ в связи с завершением
преобразова-ния в ГБУ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</si>
</sst>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5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textRotation="90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readingOrder="2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top" wrapText="1"/>
    </xf>
    <xf numFmtId="3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9525</xdr:colOff>
      <xdr:row>6</xdr:row>
      <xdr:rowOff>47625</xdr:rowOff>
    </xdr:to>
    <xdr:pic>
      <xdr:nvPicPr>
        <xdr:cNvPr id="2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" name="Picture 41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ist-org.com/list?okved2=96.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F58"/>
  <sheetViews>
    <sheetView showGridLines="0" view="pageBreakPreview" topLeftCell="A16" zoomScaleNormal="80" zoomScaleSheetLayoutView="100" zoomScalePageLayoutView="110" workbookViewId="0">
      <selection activeCell="A7" sqref="A7:M7"/>
    </sheetView>
  </sheetViews>
  <sheetFormatPr defaultRowHeight="15" x14ac:dyDescent="0.25"/>
  <cols>
    <col min="1" max="1" width="5.7109375" style="27" customWidth="1"/>
    <col min="2" max="2" width="40.28515625" style="27" customWidth="1"/>
    <col min="3" max="3" width="13.5703125" style="27" customWidth="1"/>
    <col min="4" max="4" width="14.7109375" style="33" customWidth="1"/>
    <col min="5" max="5" width="14.7109375" style="27" customWidth="1"/>
    <col min="6" max="6" width="17" style="27" customWidth="1"/>
    <col min="7" max="7" width="15" style="27" customWidth="1"/>
    <col min="8" max="8" width="16.5703125" style="27" customWidth="1"/>
    <col min="9" max="9" width="12.28515625" style="34" customWidth="1"/>
    <col min="10" max="12" width="18.28515625" style="34" customWidth="1"/>
    <col min="13" max="13" width="17.28515625" style="39" customWidth="1"/>
    <col min="14" max="16384" width="9.140625" style="1"/>
  </cols>
  <sheetData>
    <row r="1" spans="1:13" ht="24" customHeight="1" x14ac:dyDescent="0.25">
      <c r="A1" s="27" t="s">
        <v>324</v>
      </c>
      <c r="J1" s="109" t="s">
        <v>310</v>
      </c>
      <c r="K1" s="109"/>
      <c r="L1" s="109"/>
      <c r="M1" s="109"/>
    </row>
    <row r="2" spans="1:13" ht="26.25" customHeight="1" x14ac:dyDescent="0.25">
      <c r="J2" s="110" t="s">
        <v>308</v>
      </c>
      <c r="K2" s="110"/>
      <c r="L2" s="110"/>
      <c r="M2" s="110"/>
    </row>
    <row r="3" spans="1:13" ht="26.25" customHeight="1" x14ac:dyDescent="0.25">
      <c r="J3" s="110" t="s">
        <v>309</v>
      </c>
      <c r="K3" s="110"/>
      <c r="L3" s="110"/>
      <c r="M3" s="110"/>
    </row>
    <row r="4" spans="1:13" ht="57" customHeight="1" x14ac:dyDescent="0.3">
      <c r="J4" s="111" t="s">
        <v>537</v>
      </c>
      <c r="K4" s="111"/>
      <c r="L4" s="111"/>
      <c r="M4" s="111"/>
    </row>
    <row r="5" spans="1:13" ht="45" customHeight="1" x14ac:dyDescent="0.25">
      <c r="J5" s="110" t="s">
        <v>601</v>
      </c>
      <c r="K5" s="110"/>
      <c r="L5" s="110"/>
      <c r="M5" s="110"/>
    </row>
    <row r="6" spans="1:13" ht="100.5" customHeight="1" x14ac:dyDescent="0.25">
      <c r="A6" s="112" t="s">
        <v>609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s="2" customFormat="1" ht="50.25" customHeight="1" x14ac:dyDescent="0.25">
      <c r="A7" s="108" t="s">
        <v>538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s="38" customFormat="1" ht="47.25" x14ac:dyDescent="0.25">
      <c r="A8" s="37" t="s">
        <v>0</v>
      </c>
      <c r="B8" s="37" t="s">
        <v>549</v>
      </c>
      <c r="C8" s="37" t="s">
        <v>1</v>
      </c>
      <c r="D8" s="37" t="s">
        <v>2</v>
      </c>
      <c r="E8" s="98" t="s">
        <v>602</v>
      </c>
      <c r="F8" s="98"/>
      <c r="G8" s="98"/>
      <c r="H8" s="98"/>
      <c r="I8" s="98"/>
      <c r="J8" s="98"/>
      <c r="K8" s="99" t="s">
        <v>251</v>
      </c>
      <c r="L8" s="99"/>
      <c r="M8" s="99"/>
    </row>
    <row r="9" spans="1:13" s="3" customFormat="1" ht="15.75" x14ac:dyDescent="0.25">
      <c r="A9" s="37">
        <v>1</v>
      </c>
      <c r="B9" s="37">
        <v>2</v>
      </c>
      <c r="C9" s="37">
        <v>3</v>
      </c>
      <c r="D9" s="37">
        <v>4</v>
      </c>
      <c r="E9" s="98">
        <v>5</v>
      </c>
      <c r="F9" s="98"/>
      <c r="G9" s="98"/>
      <c r="H9" s="98"/>
      <c r="I9" s="98"/>
      <c r="J9" s="98"/>
      <c r="K9" s="99">
        <v>6</v>
      </c>
      <c r="L9" s="99"/>
      <c r="M9" s="99"/>
    </row>
    <row r="10" spans="1:13" s="9" customFormat="1" ht="30" customHeight="1" x14ac:dyDescent="0.25">
      <c r="A10" s="100" t="s">
        <v>262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s="9" customFormat="1" ht="47.25" x14ac:dyDescent="0.25">
      <c r="A11" s="8">
        <v>1</v>
      </c>
      <c r="B11" s="10" t="s">
        <v>527</v>
      </c>
      <c r="C11" s="41">
        <v>4703144282</v>
      </c>
      <c r="D11" s="7">
        <v>69469</v>
      </c>
      <c r="E11" s="104" t="s">
        <v>535</v>
      </c>
      <c r="F11" s="104"/>
      <c r="G11" s="104"/>
      <c r="H11" s="104"/>
      <c r="I11" s="104"/>
      <c r="J11" s="104"/>
      <c r="K11" s="105" t="s">
        <v>300</v>
      </c>
      <c r="L11" s="105"/>
      <c r="M11" s="105"/>
    </row>
    <row r="12" spans="1:13" s="12" customFormat="1" ht="63.75" customHeight="1" x14ac:dyDescent="0.25">
      <c r="A12" s="8">
        <f t="shared" ref="A12:A19" si="0">A11+1</f>
        <v>2</v>
      </c>
      <c r="B12" s="10" t="s">
        <v>521</v>
      </c>
      <c r="C12" s="41">
        <v>4715031773</v>
      </c>
      <c r="D12" s="7">
        <v>100000</v>
      </c>
      <c r="E12" s="106" t="s">
        <v>543</v>
      </c>
      <c r="F12" s="106"/>
      <c r="G12" s="106"/>
      <c r="H12" s="106"/>
      <c r="I12" s="106"/>
      <c r="J12" s="106"/>
      <c r="K12" s="106"/>
      <c r="L12" s="106"/>
      <c r="M12" s="106"/>
    </row>
    <row r="13" spans="1:13" s="12" customFormat="1" ht="47.25" x14ac:dyDescent="0.25">
      <c r="A13" s="8">
        <f t="shared" si="0"/>
        <v>3</v>
      </c>
      <c r="B13" s="10" t="s">
        <v>522</v>
      </c>
      <c r="C13" s="41" t="s">
        <v>205</v>
      </c>
      <c r="D13" s="7">
        <v>254444.02</v>
      </c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s="12" customFormat="1" ht="47.25" x14ac:dyDescent="0.25">
      <c r="A14" s="8">
        <f t="shared" si="0"/>
        <v>4</v>
      </c>
      <c r="B14" s="10" t="s">
        <v>523</v>
      </c>
      <c r="C14" s="41">
        <v>4716044937</v>
      </c>
      <c r="D14" s="7">
        <v>100</v>
      </c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s="12" customFormat="1" ht="47.25" x14ac:dyDescent="0.25">
      <c r="A15" s="8">
        <f t="shared" si="0"/>
        <v>5</v>
      </c>
      <c r="B15" s="10" t="s">
        <v>524</v>
      </c>
      <c r="C15" s="41">
        <v>4712028162</v>
      </c>
      <c r="D15" s="7">
        <v>100</v>
      </c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 s="12" customFormat="1" ht="47.25" x14ac:dyDescent="0.25">
      <c r="A16" s="8">
        <f t="shared" si="0"/>
        <v>6</v>
      </c>
      <c r="B16" s="10" t="s">
        <v>525</v>
      </c>
      <c r="C16" s="41">
        <v>4712028170</v>
      </c>
      <c r="D16" s="7">
        <v>100</v>
      </c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6360" s="12" customFormat="1" ht="63" x14ac:dyDescent="0.25">
      <c r="A17" s="8">
        <f t="shared" si="0"/>
        <v>7</v>
      </c>
      <c r="B17" s="10" t="s">
        <v>551</v>
      </c>
      <c r="C17" s="42" t="s">
        <v>265</v>
      </c>
      <c r="D17" s="7">
        <v>564256.17151000001</v>
      </c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6360" s="12" customFormat="1" ht="47.25" customHeight="1" x14ac:dyDescent="0.25">
      <c r="A18" s="8">
        <f t="shared" si="0"/>
        <v>8</v>
      </c>
      <c r="B18" s="10" t="s">
        <v>526</v>
      </c>
      <c r="C18" s="41">
        <v>4704103909</v>
      </c>
      <c r="D18" s="7">
        <v>100</v>
      </c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6360" s="12" customFormat="1" ht="47.25" x14ac:dyDescent="0.25">
      <c r="A19" s="8">
        <f t="shared" si="0"/>
        <v>9</v>
      </c>
      <c r="B19" s="10" t="s">
        <v>326</v>
      </c>
      <c r="C19" s="42">
        <v>4703158180</v>
      </c>
      <c r="D19" s="7">
        <v>16000</v>
      </c>
      <c r="E19" s="106"/>
      <c r="F19" s="106"/>
      <c r="G19" s="106"/>
      <c r="H19" s="106"/>
      <c r="I19" s="106"/>
      <c r="J19" s="106"/>
      <c r="K19" s="106"/>
      <c r="L19" s="106"/>
      <c r="M19" s="106"/>
    </row>
    <row r="20" spans="1:16360" s="12" customFormat="1" ht="78.75" x14ac:dyDescent="0.25">
      <c r="A20" s="8">
        <v>10</v>
      </c>
      <c r="B20" s="10" t="s">
        <v>204</v>
      </c>
      <c r="C20" s="42">
        <v>4703099456</v>
      </c>
      <c r="D20" s="7">
        <v>50316</v>
      </c>
      <c r="E20" s="107" t="s">
        <v>541</v>
      </c>
      <c r="F20" s="107"/>
      <c r="G20" s="107"/>
      <c r="H20" s="107"/>
      <c r="I20" s="107"/>
      <c r="J20" s="107"/>
      <c r="K20" s="105" t="s">
        <v>533</v>
      </c>
      <c r="L20" s="105"/>
      <c r="M20" s="105"/>
    </row>
    <row r="21" spans="1:16360" s="16" customFormat="1" ht="30" customHeight="1" x14ac:dyDescent="0.25">
      <c r="A21" s="100" t="s">
        <v>267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6360" s="9" customFormat="1" ht="54" customHeight="1" x14ac:dyDescent="0.25">
      <c r="A22" s="43">
        <v>11</v>
      </c>
      <c r="B22" s="43" t="s">
        <v>94</v>
      </c>
      <c r="C22" s="41">
        <v>4715030240</v>
      </c>
      <c r="D22" s="7">
        <v>100</v>
      </c>
      <c r="E22" s="104" t="s">
        <v>535</v>
      </c>
      <c r="F22" s="104"/>
      <c r="G22" s="104"/>
      <c r="H22" s="104"/>
      <c r="I22" s="104"/>
      <c r="J22" s="104"/>
      <c r="K22" s="105" t="s">
        <v>539</v>
      </c>
      <c r="L22" s="105"/>
      <c r="M22" s="105"/>
    </row>
    <row r="23" spans="1:16360" s="12" customFormat="1" ht="29.25" customHeight="1" x14ac:dyDescent="0.25">
      <c r="A23" s="100" t="s">
        <v>268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6360" s="9" customFormat="1" ht="66" customHeight="1" x14ac:dyDescent="0.25">
      <c r="A24" s="8">
        <v>12</v>
      </c>
      <c r="B24" s="10" t="s">
        <v>555</v>
      </c>
      <c r="C24" s="42">
        <v>4703005850</v>
      </c>
      <c r="D24" s="5">
        <v>103</v>
      </c>
      <c r="E24" s="104" t="s">
        <v>535</v>
      </c>
      <c r="F24" s="104"/>
      <c r="G24" s="104"/>
      <c r="H24" s="104"/>
      <c r="I24" s="104"/>
      <c r="J24" s="104"/>
      <c r="K24" s="105" t="s">
        <v>323</v>
      </c>
      <c r="L24" s="105"/>
      <c r="M24" s="105"/>
    </row>
    <row r="25" spans="1:16360" s="12" customFormat="1" ht="110.25" x14ac:dyDescent="0.25">
      <c r="A25" s="8">
        <f t="shared" ref="A25:A30" si="1">A24+1</f>
        <v>13</v>
      </c>
      <c r="B25" s="10" t="s">
        <v>233</v>
      </c>
      <c r="C25" s="41">
        <v>4703117909</v>
      </c>
      <c r="D25" s="7">
        <v>100</v>
      </c>
      <c r="E25" s="104" t="s">
        <v>535</v>
      </c>
      <c r="F25" s="104"/>
      <c r="G25" s="104"/>
      <c r="H25" s="104"/>
      <c r="I25" s="104"/>
      <c r="J25" s="104"/>
      <c r="K25" s="105" t="s">
        <v>540</v>
      </c>
      <c r="L25" s="105"/>
      <c r="M25" s="105"/>
    </row>
    <row r="26" spans="1:16360" s="12" customFormat="1" ht="63" x14ac:dyDescent="0.25">
      <c r="A26" s="8">
        <f t="shared" si="1"/>
        <v>14</v>
      </c>
      <c r="B26" s="10" t="s">
        <v>235</v>
      </c>
      <c r="C26" s="41">
        <v>4703103575</v>
      </c>
      <c r="D26" s="7">
        <v>100</v>
      </c>
      <c r="E26" s="104" t="s">
        <v>535</v>
      </c>
      <c r="F26" s="104"/>
      <c r="G26" s="104"/>
      <c r="H26" s="104"/>
      <c r="I26" s="104"/>
      <c r="J26" s="104"/>
      <c r="K26" s="101" t="s">
        <v>322</v>
      </c>
      <c r="L26" s="102"/>
      <c r="M26" s="103"/>
    </row>
    <row r="27" spans="1:16360" s="12" customFormat="1" ht="100.5" customHeight="1" x14ac:dyDescent="0.25">
      <c r="A27" s="8">
        <f t="shared" si="1"/>
        <v>15</v>
      </c>
      <c r="B27" s="10" t="s">
        <v>255</v>
      </c>
      <c r="C27" s="41">
        <v>4703064012</v>
      </c>
      <c r="D27" s="5">
        <v>105</v>
      </c>
      <c r="E27" s="104" t="s">
        <v>535</v>
      </c>
      <c r="F27" s="104"/>
      <c r="G27" s="104"/>
      <c r="H27" s="104"/>
      <c r="I27" s="104"/>
      <c r="J27" s="104"/>
      <c r="K27" s="101" t="s">
        <v>321</v>
      </c>
      <c r="L27" s="102"/>
      <c r="M27" s="103"/>
    </row>
    <row r="28" spans="1:16360" s="12" customFormat="1" ht="110.25" x14ac:dyDescent="0.25">
      <c r="A28" s="8">
        <f t="shared" si="1"/>
        <v>16</v>
      </c>
      <c r="B28" s="10" t="s">
        <v>140</v>
      </c>
      <c r="C28" s="42">
        <v>4703128682</v>
      </c>
      <c r="D28" s="5">
        <v>0</v>
      </c>
      <c r="E28" s="104" t="s">
        <v>535</v>
      </c>
      <c r="F28" s="104"/>
      <c r="G28" s="104"/>
      <c r="H28" s="104"/>
      <c r="I28" s="104"/>
      <c r="J28" s="104"/>
      <c r="K28" s="105" t="s">
        <v>302</v>
      </c>
      <c r="L28" s="105"/>
      <c r="M28" s="105"/>
    </row>
    <row r="29" spans="1:16360" s="12" customFormat="1" ht="110.25" customHeight="1" x14ac:dyDescent="0.25">
      <c r="A29" s="8">
        <f t="shared" si="1"/>
        <v>17</v>
      </c>
      <c r="B29" s="10" t="s">
        <v>141</v>
      </c>
      <c r="C29" s="42">
        <v>4703147050</v>
      </c>
      <c r="D29" s="5">
        <v>128153</v>
      </c>
      <c r="E29" s="104" t="s">
        <v>535</v>
      </c>
      <c r="F29" s="104"/>
      <c r="G29" s="104"/>
      <c r="H29" s="104"/>
      <c r="I29" s="104"/>
      <c r="J29" s="104"/>
      <c r="K29" s="105" t="s">
        <v>320</v>
      </c>
      <c r="L29" s="105"/>
      <c r="M29" s="105"/>
    </row>
    <row r="30" spans="1:16360" s="12" customFormat="1" ht="112.5" customHeight="1" x14ac:dyDescent="0.25">
      <c r="A30" s="8">
        <f t="shared" si="1"/>
        <v>18</v>
      </c>
      <c r="B30" s="10" t="s">
        <v>556</v>
      </c>
      <c r="C30" s="42" t="s">
        <v>325</v>
      </c>
      <c r="D30" s="7">
        <v>1100</v>
      </c>
      <c r="E30" s="104" t="s">
        <v>535</v>
      </c>
      <c r="F30" s="104"/>
      <c r="G30" s="104"/>
      <c r="H30" s="104"/>
      <c r="I30" s="104"/>
      <c r="J30" s="104"/>
      <c r="K30" s="105" t="s">
        <v>491</v>
      </c>
      <c r="L30" s="105"/>
      <c r="M30" s="105"/>
    </row>
    <row r="31" spans="1:16360" s="12" customFormat="1" ht="30" customHeight="1" x14ac:dyDescent="0.25">
      <c r="A31" s="100" t="s">
        <v>269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  <c r="XDX31" s="13"/>
      <c r="XDY31" s="13"/>
      <c r="XDZ31" s="13"/>
      <c r="XEA31" s="13"/>
      <c r="XEB31" s="13"/>
      <c r="XEC31" s="13"/>
      <c r="XED31" s="13"/>
      <c r="XEE31" s="13"/>
      <c r="XEF31" s="13"/>
    </row>
    <row r="32" spans="1:16360" s="9" customFormat="1" ht="47.25" x14ac:dyDescent="0.25">
      <c r="A32" s="8">
        <v>19</v>
      </c>
      <c r="B32" s="10" t="s">
        <v>544</v>
      </c>
      <c r="C32" s="41">
        <v>4705014698</v>
      </c>
      <c r="D32" s="7">
        <v>96401</v>
      </c>
      <c r="E32" s="104" t="s">
        <v>535</v>
      </c>
      <c r="F32" s="104"/>
      <c r="G32" s="104"/>
      <c r="H32" s="104"/>
      <c r="I32" s="104"/>
      <c r="J32" s="104"/>
      <c r="K32" s="105" t="s">
        <v>303</v>
      </c>
      <c r="L32" s="105"/>
      <c r="M32" s="105"/>
    </row>
    <row r="33" spans="1:16360" s="12" customFormat="1" ht="31.5" x14ac:dyDescent="0.25">
      <c r="A33" s="8">
        <f>A32+1</f>
        <v>20</v>
      </c>
      <c r="B33" s="43" t="s">
        <v>545</v>
      </c>
      <c r="C33" s="42">
        <v>4705014708</v>
      </c>
      <c r="D33" s="5">
        <v>70125.5</v>
      </c>
      <c r="E33" s="104" t="s">
        <v>535</v>
      </c>
      <c r="F33" s="104"/>
      <c r="G33" s="104"/>
      <c r="H33" s="104"/>
      <c r="I33" s="104"/>
      <c r="J33" s="104"/>
      <c r="K33" s="105" t="s">
        <v>603</v>
      </c>
      <c r="L33" s="105"/>
      <c r="M33" s="105"/>
    </row>
    <row r="34" spans="1:16360" s="12" customFormat="1" ht="63" x14ac:dyDescent="0.25">
      <c r="A34" s="8">
        <f>A33+1</f>
        <v>21</v>
      </c>
      <c r="B34" s="10" t="s">
        <v>144</v>
      </c>
      <c r="C34" s="41">
        <v>4705062476</v>
      </c>
      <c r="D34" s="7">
        <v>800</v>
      </c>
      <c r="E34" s="104" t="s">
        <v>535</v>
      </c>
      <c r="F34" s="104"/>
      <c r="G34" s="104"/>
      <c r="H34" s="104"/>
      <c r="I34" s="104"/>
      <c r="J34" s="104"/>
      <c r="K34" s="105" t="s">
        <v>319</v>
      </c>
      <c r="L34" s="105"/>
      <c r="M34" s="105"/>
    </row>
    <row r="35" spans="1:16360" s="13" customFormat="1" ht="30" customHeight="1" x14ac:dyDescent="0.25">
      <c r="A35" s="100" t="s">
        <v>270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6360" s="12" customFormat="1" ht="81" customHeight="1" x14ac:dyDescent="0.25">
      <c r="A36" s="8">
        <v>22</v>
      </c>
      <c r="B36" s="10" t="s">
        <v>546</v>
      </c>
      <c r="C36" s="42">
        <v>4706039134</v>
      </c>
      <c r="D36" s="5">
        <v>100000</v>
      </c>
      <c r="E36" s="104" t="s">
        <v>535</v>
      </c>
      <c r="F36" s="104"/>
      <c r="G36" s="104"/>
      <c r="H36" s="104"/>
      <c r="I36" s="104"/>
      <c r="J36" s="104"/>
      <c r="K36" s="105" t="s">
        <v>252</v>
      </c>
      <c r="L36" s="105"/>
      <c r="M36" s="105"/>
    </row>
    <row r="37" spans="1:16360" s="12" customFormat="1" ht="47.25" x14ac:dyDescent="0.25">
      <c r="A37" s="8">
        <f>A36+1</f>
        <v>23</v>
      </c>
      <c r="B37" s="10" t="s">
        <v>96</v>
      </c>
      <c r="C37" s="42">
        <v>4706026664</v>
      </c>
      <c r="D37" s="5">
        <v>8200</v>
      </c>
      <c r="E37" s="104" t="s">
        <v>536</v>
      </c>
      <c r="F37" s="104"/>
      <c r="G37" s="104"/>
      <c r="H37" s="104"/>
      <c r="I37" s="104"/>
      <c r="J37" s="104"/>
      <c r="K37" s="105" t="s">
        <v>304</v>
      </c>
      <c r="L37" s="105"/>
      <c r="M37" s="105"/>
    </row>
    <row r="38" spans="1:16360" s="12" customFormat="1" ht="94.5" x14ac:dyDescent="0.25">
      <c r="A38" s="8">
        <f>A37+1</f>
        <v>24</v>
      </c>
      <c r="B38" s="10" t="s">
        <v>97</v>
      </c>
      <c r="C38" s="42">
        <v>4706037063</v>
      </c>
      <c r="D38" s="5">
        <v>100</v>
      </c>
      <c r="E38" s="104" t="s">
        <v>535</v>
      </c>
      <c r="F38" s="104"/>
      <c r="G38" s="104"/>
      <c r="H38" s="104"/>
      <c r="I38" s="104"/>
      <c r="J38" s="104"/>
      <c r="K38" s="105" t="s">
        <v>301</v>
      </c>
      <c r="L38" s="105"/>
      <c r="M38" s="105"/>
    </row>
    <row r="39" spans="1:16360" s="12" customFormat="1" ht="111.75" customHeight="1" x14ac:dyDescent="0.25">
      <c r="A39" s="8">
        <f>A38+1</f>
        <v>25</v>
      </c>
      <c r="B39" s="10" t="s">
        <v>534</v>
      </c>
      <c r="C39" s="42">
        <v>4706033397</v>
      </c>
      <c r="D39" s="5">
        <v>100</v>
      </c>
      <c r="E39" s="104" t="s">
        <v>535</v>
      </c>
      <c r="F39" s="104"/>
      <c r="G39" s="104"/>
      <c r="H39" s="104"/>
      <c r="I39" s="104"/>
      <c r="J39" s="104"/>
      <c r="K39" s="105" t="s">
        <v>318</v>
      </c>
      <c r="L39" s="105"/>
      <c r="M39" s="105"/>
    </row>
    <row r="40" spans="1:16360" s="12" customFormat="1" ht="115.5" customHeight="1" x14ac:dyDescent="0.25">
      <c r="A40" s="8">
        <f t="shared" ref="A40:A41" si="2">A39+1</f>
        <v>26</v>
      </c>
      <c r="B40" s="10" t="s">
        <v>553</v>
      </c>
      <c r="C40" s="42">
        <v>4706041648</v>
      </c>
      <c r="D40" s="5">
        <v>5500</v>
      </c>
      <c r="E40" s="104" t="s">
        <v>535</v>
      </c>
      <c r="F40" s="104"/>
      <c r="G40" s="104"/>
      <c r="H40" s="104"/>
      <c r="I40" s="104"/>
      <c r="J40" s="104"/>
      <c r="K40" s="104" t="s">
        <v>306</v>
      </c>
      <c r="L40" s="104"/>
      <c r="M40" s="104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  <c r="AMK40" s="13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3"/>
      <c r="ANA40" s="13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3"/>
      <c r="ANQ40" s="13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3"/>
      <c r="AOG40" s="13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3"/>
      <c r="AOW40" s="13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3"/>
      <c r="APM40" s="13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3"/>
      <c r="AQC40" s="13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3"/>
      <c r="AQS40" s="13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3"/>
      <c r="ARI40" s="13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3"/>
      <c r="ARY40" s="13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3"/>
      <c r="ASO40" s="13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3"/>
      <c r="ATE40" s="13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3"/>
      <c r="ATU40" s="13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3"/>
      <c r="AUK40" s="13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3"/>
      <c r="AVA40" s="13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3"/>
      <c r="AVQ40" s="13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3"/>
      <c r="AWG40" s="13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3"/>
      <c r="AWW40" s="13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3"/>
      <c r="AXM40" s="13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3"/>
      <c r="AYC40" s="13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3"/>
      <c r="AYS40" s="13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3"/>
      <c r="AZI40" s="13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3"/>
      <c r="AZY40" s="13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3"/>
      <c r="BAO40" s="13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3"/>
      <c r="BBE40" s="13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3"/>
      <c r="BBU40" s="13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3"/>
      <c r="BCK40" s="13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3"/>
      <c r="BDA40" s="13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3"/>
      <c r="BDQ40" s="13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3"/>
      <c r="BEG40" s="13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3"/>
      <c r="BEW40" s="13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3"/>
      <c r="BFM40" s="13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3"/>
      <c r="BGC40" s="13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3"/>
      <c r="BGS40" s="13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3"/>
      <c r="BHI40" s="13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3"/>
      <c r="BHY40" s="13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3"/>
      <c r="BIO40" s="13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3"/>
      <c r="BJE40" s="13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3"/>
      <c r="BJU40" s="13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3"/>
      <c r="BKK40" s="13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3"/>
      <c r="BLA40" s="13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3"/>
      <c r="BLQ40" s="13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3"/>
      <c r="BMG40" s="13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3"/>
      <c r="BMW40" s="13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3"/>
      <c r="BNM40" s="13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3"/>
      <c r="BOC40" s="13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3"/>
      <c r="BOS40" s="13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3"/>
      <c r="BPI40" s="13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3"/>
      <c r="BPY40" s="13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3"/>
      <c r="BQO40" s="13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3"/>
      <c r="BRE40" s="13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3"/>
      <c r="BRU40" s="13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3"/>
      <c r="BSK40" s="13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3"/>
      <c r="BTA40" s="13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3"/>
      <c r="BTQ40" s="13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3"/>
      <c r="BUG40" s="13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3"/>
      <c r="BUW40" s="13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3"/>
      <c r="BVM40" s="13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3"/>
      <c r="BWC40" s="13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3"/>
      <c r="BWS40" s="13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3"/>
      <c r="BXI40" s="13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3"/>
      <c r="BXY40" s="13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3"/>
      <c r="BYO40" s="13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3"/>
      <c r="BZE40" s="13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3"/>
      <c r="BZU40" s="13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3"/>
      <c r="CAK40" s="13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3"/>
      <c r="CBA40" s="13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3"/>
      <c r="CBQ40" s="13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3"/>
      <c r="CCG40" s="13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3"/>
      <c r="CCW40" s="13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3"/>
      <c r="CDM40" s="13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3"/>
      <c r="CEC40" s="13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3"/>
      <c r="CES40" s="13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3"/>
      <c r="CFI40" s="13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3"/>
      <c r="CFY40" s="13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3"/>
      <c r="CGO40" s="13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3"/>
      <c r="CHE40" s="13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3"/>
      <c r="CHU40" s="13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3"/>
      <c r="CIK40" s="13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3"/>
      <c r="CJA40" s="13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3"/>
      <c r="CJQ40" s="13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3"/>
      <c r="CKG40" s="13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3"/>
      <c r="CKW40" s="13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3"/>
      <c r="CLM40" s="13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3"/>
      <c r="CMC40" s="13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3"/>
      <c r="CMS40" s="13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3"/>
      <c r="CNI40" s="13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3"/>
      <c r="CNY40" s="13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3"/>
      <c r="COO40" s="13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3"/>
      <c r="CPE40" s="13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3"/>
      <c r="CPU40" s="13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3"/>
      <c r="CQK40" s="13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3"/>
      <c r="CRA40" s="13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3"/>
      <c r="CRQ40" s="13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3"/>
      <c r="CSG40" s="13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3"/>
      <c r="CSW40" s="13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3"/>
      <c r="CTM40" s="13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3"/>
      <c r="CUC40" s="13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3"/>
      <c r="CUS40" s="13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3"/>
      <c r="CVI40" s="13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3"/>
      <c r="CVY40" s="13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3"/>
      <c r="CWO40" s="13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3"/>
      <c r="CXE40" s="13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3"/>
      <c r="CXU40" s="13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3"/>
      <c r="CYK40" s="13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3"/>
      <c r="CZA40" s="13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3"/>
      <c r="CZQ40" s="13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3"/>
      <c r="DAG40" s="13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3"/>
      <c r="DAW40" s="13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3"/>
      <c r="DBM40" s="13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3"/>
      <c r="DCC40" s="13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3"/>
      <c r="DCS40" s="13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3"/>
      <c r="DDI40" s="13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3"/>
      <c r="DDY40" s="13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3"/>
      <c r="DEO40" s="13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3"/>
      <c r="DFE40" s="13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3"/>
      <c r="DFU40" s="13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3"/>
      <c r="DGK40" s="13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3"/>
      <c r="DHA40" s="13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3"/>
      <c r="DHQ40" s="13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3"/>
      <c r="DIG40" s="13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3"/>
      <c r="DIW40" s="13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3"/>
      <c r="DJM40" s="13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3"/>
      <c r="DKC40" s="13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3"/>
      <c r="DKS40" s="13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3"/>
      <c r="DLI40" s="13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3"/>
      <c r="DLY40" s="13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3"/>
      <c r="DMO40" s="13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3"/>
      <c r="DNE40" s="13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3"/>
      <c r="DNU40" s="13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3"/>
      <c r="DOK40" s="13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3"/>
      <c r="DPA40" s="13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3"/>
      <c r="DPQ40" s="13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3"/>
      <c r="DQG40" s="13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3"/>
      <c r="DQW40" s="13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3"/>
      <c r="DRM40" s="13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3"/>
      <c r="DSC40" s="13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3"/>
      <c r="DSS40" s="13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3"/>
      <c r="DTI40" s="13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3"/>
      <c r="DTY40" s="13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3"/>
      <c r="DUO40" s="13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3"/>
      <c r="DVE40" s="13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3"/>
      <c r="DVU40" s="13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3"/>
      <c r="DWK40" s="13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3"/>
      <c r="DXA40" s="13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3"/>
      <c r="DXQ40" s="13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3"/>
      <c r="DYG40" s="13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3"/>
      <c r="DYW40" s="13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3"/>
      <c r="DZM40" s="13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3"/>
      <c r="EAC40" s="13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3"/>
      <c r="EAS40" s="13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3"/>
      <c r="EBI40" s="13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3"/>
      <c r="EBY40" s="13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3"/>
      <c r="ECO40" s="13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3"/>
      <c r="EDE40" s="13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3"/>
      <c r="EDU40" s="13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3"/>
      <c r="EEK40" s="13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3"/>
      <c r="EFA40" s="13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3"/>
      <c r="EFQ40" s="13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3"/>
      <c r="EGG40" s="13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3"/>
      <c r="EGW40" s="13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3"/>
      <c r="EHM40" s="13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3"/>
      <c r="EIC40" s="13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3"/>
      <c r="EIS40" s="13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3"/>
      <c r="EJI40" s="13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3"/>
      <c r="EJY40" s="13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3"/>
      <c r="EKO40" s="13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3"/>
      <c r="ELE40" s="13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3"/>
      <c r="ELU40" s="13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3"/>
      <c r="EMK40" s="13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3"/>
      <c r="ENA40" s="13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3"/>
      <c r="ENQ40" s="13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3"/>
      <c r="EOG40" s="13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3"/>
      <c r="EOW40" s="13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3"/>
      <c r="EPM40" s="13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3"/>
      <c r="EQC40" s="13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3"/>
      <c r="EQS40" s="13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3"/>
      <c r="ERI40" s="13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3"/>
      <c r="ERY40" s="13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3"/>
      <c r="ESO40" s="13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3"/>
      <c r="ETE40" s="13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3"/>
      <c r="ETU40" s="13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3"/>
      <c r="EUK40" s="13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3"/>
      <c r="EVA40" s="13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3"/>
      <c r="EVQ40" s="13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3"/>
      <c r="EWG40" s="13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3"/>
      <c r="EWW40" s="13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3"/>
      <c r="EXM40" s="13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3"/>
      <c r="EYC40" s="13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3"/>
      <c r="EYS40" s="13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3"/>
      <c r="EZI40" s="13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3"/>
      <c r="EZY40" s="13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3"/>
      <c r="FAO40" s="13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3"/>
      <c r="FBE40" s="13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3"/>
      <c r="FBU40" s="13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3"/>
      <c r="FCK40" s="13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3"/>
      <c r="FDA40" s="13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3"/>
      <c r="FDQ40" s="13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3"/>
      <c r="FEG40" s="13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3"/>
      <c r="FEW40" s="13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3"/>
      <c r="FFM40" s="13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3"/>
      <c r="FGC40" s="13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3"/>
      <c r="FGS40" s="13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3"/>
      <c r="FHI40" s="13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3"/>
      <c r="FHY40" s="13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3"/>
      <c r="FIO40" s="13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3"/>
      <c r="FJE40" s="13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3"/>
      <c r="FJU40" s="13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3"/>
      <c r="FKK40" s="13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3"/>
      <c r="FLA40" s="13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3"/>
      <c r="FLQ40" s="13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3"/>
      <c r="FMG40" s="13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3"/>
      <c r="FMW40" s="13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3"/>
      <c r="FNM40" s="13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3"/>
      <c r="FOC40" s="13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3"/>
      <c r="FOS40" s="13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3"/>
      <c r="FPI40" s="13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3"/>
      <c r="FPY40" s="13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3"/>
      <c r="FQO40" s="13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3"/>
      <c r="FRE40" s="13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3"/>
      <c r="FRU40" s="13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3"/>
      <c r="FSK40" s="13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3"/>
      <c r="FTA40" s="13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3"/>
      <c r="FTQ40" s="13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3"/>
      <c r="FUG40" s="13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3"/>
      <c r="FUW40" s="13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3"/>
      <c r="FVM40" s="13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3"/>
      <c r="FWC40" s="13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3"/>
      <c r="FWS40" s="13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3"/>
      <c r="FXI40" s="13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3"/>
      <c r="FXY40" s="13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3"/>
      <c r="FYO40" s="13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3"/>
      <c r="FZE40" s="13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3"/>
      <c r="FZU40" s="13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3"/>
      <c r="GAK40" s="13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3"/>
      <c r="GBA40" s="13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3"/>
      <c r="GBQ40" s="13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3"/>
      <c r="GCG40" s="13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3"/>
      <c r="GCW40" s="13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3"/>
      <c r="GDM40" s="13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3"/>
      <c r="GEC40" s="13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3"/>
      <c r="GES40" s="13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3"/>
      <c r="GFI40" s="13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3"/>
      <c r="GFY40" s="13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3"/>
      <c r="GGO40" s="13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3"/>
      <c r="GHE40" s="13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3"/>
      <c r="GHU40" s="13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3"/>
      <c r="GIK40" s="13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3"/>
      <c r="GJA40" s="13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3"/>
      <c r="GJQ40" s="13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3"/>
      <c r="GKG40" s="13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3"/>
      <c r="GKW40" s="13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3"/>
      <c r="GLM40" s="13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3"/>
      <c r="GMC40" s="13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3"/>
      <c r="GMS40" s="13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3"/>
      <c r="GNI40" s="13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3"/>
      <c r="GNY40" s="13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3"/>
      <c r="GOO40" s="13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3"/>
      <c r="GPE40" s="13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3"/>
      <c r="GPU40" s="13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3"/>
      <c r="GQK40" s="13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3"/>
      <c r="GRA40" s="13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3"/>
      <c r="GRQ40" s="13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3"/>
      <c r="GSG40" s="13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3"/>
      <c r="GSW40" s="13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3"/>
      <c r="GTM40" s="13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3"/>
      <c r="GUC40" s="13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3"/>
      <c r="GUS40" s="13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3"/>
      <c r="GVI40" s="13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3"/>
      <c r="GVY40" s="13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3"/>
      <c r="GWO40" s="13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3"/>
      <c r="GXE40" s="13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3"/>
      <c r="GXU40" s="13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3"/>
      <c r="GYK40" s="13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3"/>
      <c r="GZA40" s="13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3"/>
      <c r="GZQ40" s="13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3"/>
      <c r="HAG40" s="13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3"/>
      <c r="HAW40" s="13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3"/>
      <c r="HBM40" s="13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3"/>
      <c r="HCC40" s="13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3"/>
      <c r="HCS40" s="13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3"/>
      <c r="HDI40" s="13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3"/>
      <c r="HDY40" s="13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3"/>
      <c r="HEO40" s="13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3"/>
      <c r="HFE40" s="13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3"/>
      <c r="HFU40" s="13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3"/>
      <c r="HGK40" s="13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3"/>
      <c r="HHA40" s="13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3"/>
      <c r="HHQ40" s="13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3"/>
      <c r="HIG40" s="13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3"/>
      <c r="HIW40" s="13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3"/>
      <c r="HJM40" s="13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3"/>
      <c r="HKC40" s="13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3"/>
      <c r="HKS40" s="13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3"/>
      <c r="HLI40" s="13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3"/>
      <c r="HLY40" s="13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3"/>
      <c r="HMO40" s="13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3"/>
      <c r="HNE40" s="13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3"/>
      <c r="HNU40" s="13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3"/>
      <c r="HOK40" s="13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3"/>
      <c r="HPA40" s="13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3"/>
      <c r="HPQ40" s="13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3"/>
      <c r="HQG40" s="13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3"/>
      <c r="HQW40" s="13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3"/>
      <c r="HRM40" s="13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3"/>
      <c r="HSC40" s="13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3"/>
      <c r="HSS40" s="13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3"/>
      <c r="HTI40" s="13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3"/>
      <c r="HTY40" s="13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3"/>
      <c r="HUO40" s="13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3"/>
      <c r="HVE40" s="13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3"/>
      <c r="HVU40" s="13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3"/>
      <c r="HWK40" s="13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3"/>
      <c r="HXA40" s="13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3"/>
      <c r="HXQ40" s="13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3"/>
      <c r="HYG40" s="13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3"/>
      <c r="HYW40" s="13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3"/>
      <c r="HZM40" s="13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3"/>
      <c r="IAC40" s="13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3"/>
      <c r="IAS40" s="13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3"/>
      <c r="IBI40" s="13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3"/>
      <c r="IBY40" s="13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3"/>
      <c r="ICO40" s="13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3"/>
      <c r="IDE40" s="13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3"/>
      <c r="IDU40" s="13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3"/>
      <c r="IEK40" s="13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3"/>
      <c r="IFA40" s="13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3"/>
      <c r="IFQ40" s="13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3"/>
      <c r="IGG40" s="13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3"/>
      <c r="IGW40" s="13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3"/>
      <c r="IHM40" s="13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3"/>
      <c r="IIC40" s="13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3"/>
      <c r="IIS40" s="13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3"/>
      <c r="IJI40" s="13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3"/>
      <c r="IJY40" s="13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3"/>
      <c r="IKO40" s="13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3"/>
      <c r="ILE40" s="13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3"/>
      <c r="ILU40" s="13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3"/>
      <c r="IMK40" s="13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3"/>
      <c r="INA40" s="13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3"/>
      <c r="INQ40" s="13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3"/>
      <c r="IOG40" s="13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3"/>
      <c r="IOW40" s="13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3"/>
      <c r="IPM40" s="13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3"/>
      <c r="IQC40" s="13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3"/>
      <c r="IQS40" s="13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3"/>
      <c r="IRI40" s="13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3"/>
      <c r="IRY40" s="13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3"/>
      <c r="ISO40" s="13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3"/>
      <c r="ITE40" s="13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3"/>
      <c r="ITU40" s="13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3"/>
      <c r="IUK40" s="13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3"/>
      <c r="IVA40" s="13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3"/>
      <c r="IVQ40" s="13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3"/>
      <c r="IWG40" s="13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3"/>
      <c r="IWW40" s="13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3"/>
      <c r="IXM40" s="13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3"/>
      <c r="IYC40" s="13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3"/>
      <c r="IYS40" s="13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3"/>
      <c r="IZI40" s="13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3"/>
      <c r="IZY40" s="13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3"/>
      <c r="JAO40" s="13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3"/>
      <c r="JBE40" s="13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3"/>
      <c r="JBU40" s="13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3"/>
      <c r="JCK40" s="13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3"/>
      <c r="JDA40" s="13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3"/>
      <c r="JDQ40" s="13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3"/>
      <c r="JEG40" s="13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3"/>
      <c r="JEW40" s="13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3"/>
      <c r="JFM40" s="13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3"/>
      <c r="JGC40" s="13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3"/>
      <c r="JGS40" s="13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3"/>
      <c r="JHI40" s="13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3"/>
      <c r="JHY40" s="13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3"/>
      <c r="JIO40" s="13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3"/>
      <c r="JJE40" s="13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3"/>
      <c r="JJU40" s="13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3"/>
      <c r="JKK40" s="13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3"/>
      <c r="JLA40" s="13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3"/>
      <c r="JLQ40" s="13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3"/>
      <c r="JMG40" s="13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3"/>
      <c r="JMW40" s="13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3"/>
      <c r="JNM40" s="13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3"/>
      <c r="JOC40" s="13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3"/>
      <c r="JOS40" s="13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3"/>
      <c r="JPI40" s="13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3"/>
      <c r="JPY40" s="13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3"/>
      <c r="JQO40" s="13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3"/>
      <c r="JRE40" s="13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3"/>
      <c r="JRU40" s="13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3"/>
      <c r="JSK40" s="13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3"/>
      <c r="JTA40" s="13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3"/>
      <c r="JTQ40" s="13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3"/>
      <c r="JUG40" s="13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3"/>
      <c r="JUW40" s="13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3"/>
      <c r="JVM40" s="13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3"/>
      <c r="JWC40" s="13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3"/>
      <c r="JWS40" s="13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3"/>
      <c r="JXI40" s="13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3"/>
      <c r="JXY40" s="13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3"/>
      <c r="JYO40" s="13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3"/>
      <c r="JZE40" s="13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3"/>
      <c r="JZU40" s="13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3"/>
      <c r="KAK40" s="13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3"/>
      <c r="KBA40" s="13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3"/>
      <c r="KBQ40" s="13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3"/>
      <c r="KCG40" s="13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3"/>
      <c r="KCW40" s="13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3"/>
      <c r="KDM40" s="13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3"/>
      <c r="KEC40" s="13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3"/>
      <c r="KES40" s="13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3"/>
      <c r="KFI40" s="13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3"/>
      <c r="KFY40" s="13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3"/>
      <c r="KGO40" s="13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3"/>
      <c r="KHE40" s="13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3"/>
      <c r="KHU40" s="13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3"/>
      <c r="KIK40" s="13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3"/>
      <c r="KJA40" s="13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3"/>
      <c r="KJQ40" s="13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3"/>
      <c r="KKG40" s="13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3"/>
      <c r="KKW40" s="13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3"/>
      <c r="KLM40" s="13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3"/>
      <c r="KMC40" s="13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3"/>
      <c r="KMS40" s="13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3"/>
      <c r="KNI40" s="13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3"/>
      <c r="KNY40" s="13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3"/>
      <c r="KOO40" s="13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3"/>
      <c r="KPE40" s="13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3"/>
      <c r="KPU40" s="13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3"/>
      <c r="KQK40" s="13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3"/>
      <c r="KRA40" s="13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3"/>
      <c r="KRQ40" s="13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3"/>
      <c r="KSG40" s="13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3"/>
      <c r="KSW40" s="13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3"/>
      <c r="KTM40" s="13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3"/>
      <c r="KUC40" s="13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3"/>
      <c r="KUS40" s="13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3"/>
      <c r="KVI40" s="13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3"/>
      <c r="KVY40" s="13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3"/>
      <c r="KWO40" s="13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3"/>
      <c r="KXE40" s="13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3"/>
      <c r="KXU40" s="13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3"/>
      <c r="KYK40" s="13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3"/>
      <c r="KZA40" s="13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3"/>
      <c r="KZQ40" s="13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3"/>
      <c r="LAG40" s="13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3"/>
      <c r="LAW40" s="13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3"/>
      <c r="LBM40" s="13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3"/>
      <c r="LCC40" s="13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3"/>
      <c r="LCS40" s="13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3"/>
      <c r="LDI40" s="13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3"/>
      <c r="LDY40" s="13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3"/>
      <c r="LEO40" s="13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3"/>
      <c r="LFE40" s="13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3"/>
      <c r="LFU40" s="13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3"/>
      <c r="LGK40" s="13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3"/>
      <c r="LHA40" s="13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3"/>
      <c r="LHQ40" s="13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3"/>
      <c r="LIG40" s="13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3"/>
      <c r="LIW40" s="13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3"/>
      <c r="LJM40" s="13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3"/>
      <c r="LKC40" s="13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3"/>
      <c r="LKS40" s="13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3"/>
      <c r="LLI40" s="13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3"/>
      <c r="LLY40" s="13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3"/>
      <c r="LMO40" s="13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3"/>
      <c r="LNE40" s="13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3"/>
      <c r="LNU40" s="13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3"/>
      <c r="LOK40" s="13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3"/>
      <c r="LPA40" s="13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3"/>
      <c r="LPQ40" s="13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3"/>
      <c r="LQG40" s="13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3"/>
      <c r="LQW40" s="13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3"/>
      <c r="LRM40" s="13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3"/>
      <c r="LSC40" s="13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3"/>
      <c r="LSS40" s="13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3"/>
      <c r="LTI40" s="13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3"/>
      <c r="LTY40" s="13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3"/>
      <c r="LUO40" s="13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3"/>
      <c r="LVE40" s="13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3"/>
      <c r="LVU40" s="13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3"/>
      <c r="LWK40" s="13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3"/>
      <c r="LXA40" s="13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3"/>
      <c r="LXQ40" s="13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3"/>
      <c r="LYG40" s="13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3"/>
      <c r="LYW40" s="13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3"/>
      <c r="LZM40" s="13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3"/>
      <c r="MAC40" s="13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3"/>
      <c r="MAS40" s="13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3"/>
      <c r="MBI40" s="13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3"/>
      <c r="MBY40" s="13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3"/>
      <c r="MCO40" s="13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3"/>
      <c r="MDE40" s="13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3"/>
      <c r="MDU40" s="13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3"/>
      <c r="MEK40" s="13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3"/>
      <c r="MFA40" s="13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3"/>
      <c r="MFQ40" s="13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3"/>
      <c r="MGG40" s="13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3"/>
      <c r="MGW40" s="13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3"/>
      <c r="MHM40" s="13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3"/>
      <c r="MIC40" s="13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3"/>
      <c r="MIS40" s="13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3"/>
      <c r="MJI40" s="13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3"/>
      <c r="MJY40" s="13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3"/>
      <c r="MKO40" s="13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3"/>
      <c r="MLE40" s="13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3"/>
      <c r="MLU40" s="13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3"/>
      <c r="MMK40" s="13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3"/>
      <c r="MNA40" s="13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3"/>
      <c r="MNQ40" s="13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3"/>
      <c r="MOG40" s="13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3"/>
      <c r="MOW40" s="13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3"/>
      <c r="MPM40" s="13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3"/>
      <c r="MQC40" s="13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3"/>
      <c r="MQS40" s="13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3"/>
      <c r="MRI40" s="13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3"/>
      <c r="MRY40" s="13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3"/>
      <c r="MSO40" s="13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3"/>
      <c r="MTE40" s="13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3"/>
      <c r="MTU40" s="13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3"/>
      <c r="MUK40" s="13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3"/>
      <c r="MVA40" s="13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3"/>
      <c r="MVQ40" s="13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3"/>
      <c r="MWG40" s="13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3"/>
      <c r="MWW40" s="13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3"/>
      <c r="MXM40" s="13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3"/>
      <c r="MYC40" s="13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3"/>
      <c r="MYS40" s="13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3"/>
      <c r="MZI40" s="13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3"/>
      <c r="MZY40" s="13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3"/>
      <c r="NAO40" s="13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3"/>
      <c r="NBE40" s="13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3"/>
      <c r="NBU40" s="13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3"/>
      <c r="NCK40" s="13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3"/>
      <c r="NDA40" s="13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3"/>
      <c r="NDQ40" s="13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3"/>
      <c r="NEG40" s="13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3"/>
      <c r="NEW40" s="13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3"/>
      <c r="NFM40" s="13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3"/>
      <c r="NGC40" s="13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3"/>
      <c r="NGS40" s="13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3"/>
      <c r="NHI40" s="13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3"/>
      <c r="NHY40" s="13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3"/>
      <c r="NIO40" s="13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3"/>
      <c r="NJE40" s="13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3"/>
      <c r="NJU40" s="13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3"/>
      <c r="NKK40" s="13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3"/>
      <c r="NLA40" s="13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3"/>
      <c r="NLQ40" s="13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3"/>
      <c r="NMG40" s="13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3"/>
      <c r="NMW40" s="13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3"/>
      <c r="NNM40" s="13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3"/>
      <c r="NOC40" s="13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3"/>
      <c r="NOS40" s="13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3"/>
      <c r="NPI40" s="13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3"/>
      <c r="NPY40" s="13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3"/>
      <c r="NQO40" s="13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3"/>
      <c r="NRE40" s="13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3"/>
      <c r="NRU40" s="13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3"/>
      <c r="NSK40" s="13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3"/>
      <c r="NTA40" s="13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3"/>
      <c r="NTQ40" s="13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3"/>
      <c r="NUG40" s="13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3"/>
      <c r="NUW40" s="13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3"/>
      <c r="NVM40" s="13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3"/>
      <c r="NWC40" s="13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3"/>
      <c r="NWS40" s="13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3"/>
      <c r="NXI40" s="13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3"/>
      <c r="NXY40" s="13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3"/>
      <c r="NYO40" s="13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3"/>
      <c r="NZE40" s="13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3"/>
      <c r="NZU40" s="13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3"/>
      <c r="OAK40" s="13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3"/>
      <c r="OBA40" s="13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3"/>
      <c r="OBQ40" s="13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3"/>
      <c r="OCG40" s="13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3"/>
      <c r="OCW40" s="13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3"/>
      <c r="ODM40" s="13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3"/>
      <c r="OEC40" s="13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3"/>
      <c r="OES40" s="13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3"/>
      <c r="OFI40" s="13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3"/>
      <c r="OFY40" s="13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3"/>
      <c r="OGO40" s="13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3"/>
      <c r="OHE40" s="13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3"/>
      <c r="OHU40" s="13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3"/>
      <c r="OIK40" s="13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3"/>
      <c r="OJA40" s="13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3"/>
      <c r="OJQ40" s="13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3"/>
      <c r="OKG40" s="13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3"/>
      <c r="OKW40" s="13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3"/>
      <c r="OLM40" s="13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3"/>
      <c r="OMC40" s="13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3"/>
      <c r="OMS40" s="13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3"/>
      <c r="ONI40" s="13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3"/>
      <c r="ONY40" s="13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3"/>
      <c r="OOO40" s="13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3"/>
      <c r="OPE40" s="13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3"/>
      <c r="OPU40" s="13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3"/>
      <c r="OQK40" s="13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3"/>
      <c r="ORA40" s="13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3"/>
      <c r="ORQ40" s="13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3"/>
      <c r="OSG40" s="13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3"/>
      <c r="OSW40" s="13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3"/>
      <c r="OTM40" s="13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3"/>
      <c r="OUC40" s="13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3"/>
      <c r="OUS40" s="13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3"/>
      <c r="OVI40" s="13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3"/>
      <c r="OVY40" s="13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3"/>
      <c r="OWO40" s="13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3"/>
      <c r="OXE40" s="13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3"/>
      <c r="OXU40" s="13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3"/>
      <c r="OYK40" s="13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3"/>
      <c r="OZA40" s="13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3"/>
      <c r="OZQ40" s="13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3"/>
      <c r="PAG40" s="13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3"/>
      <c r="PAW40" s="13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3"/>
      <c r="PBM40" s="13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3"/>
      <c r="PCC40" s="13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3"/>
      <c r="PCS40" s="13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3"/>
      <c r="PDI40" s="13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3"/>
      <c r="PDY40" s="13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3"/>
      <c r="PEO40" s="13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3"/>
      <c r="PFE40" s="13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3"/>
      <c r="PFU40" s="13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3"/>
      <c r="PGK40" s="13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3"/>
      <c r="PHA40" s="13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3"/>
      <c r="PHQ40" s="13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3"/>
      <c r="PIG40" s="13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3"/>
      <c r="PIW40" s="13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3"/>
      <c r="PJM40" s="13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3"/>
      <c r="PKC40" s="13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3"/>
      <c r="PKS40" s="13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3"/>
      <c r="PLI40" s="13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3"/>
      <c r="PLY40" s="13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3"/>
      <c r="PMO40" s="13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3"/>
      <c r="PNE40" s="13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3"/>
      <c r="PNU40" s="13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3"/>
      <c r="POK40" s="13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3"/>
      <c r="PPA40" s="13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3"/>
      <c r="PPQ40" s="13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3"/>
      <c r="PQG40" s="13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3"/>
      <c r="PQW40" s="13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3"/>
      <c r="PRM40" s="13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3"/>
      <c r="PSC40" s="13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3"/>
      <c r="PSS40" s="13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3"/>
      <c r="PTI40" s="13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3"/>
      <c r="PTY40" s="13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3"/>
      <c r="PUO40" s="13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3"/>
      <c r="PVE40" s="13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3"/>
      <c r="PVU40" s="13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3"/>
      <c r="PWK40" s="13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3"/>
      <c r="PXA40" s="13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3"/>
      <c r="PXQ40" s="13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3"/>
      <c r="PYG40" s="13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3"/>
      <c r="PYW40" s="13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3"/>
      <c r="PZM40" s="13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3"/>
      <c r="QAC40" s="13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3"/>
      <c r="QAS40" s="13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3"/>
      <c r="QBI40" s="13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3"/>
      <c r="QBY40" s="13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3"/>
      <c r="QCO40" s="13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3"/>
      <c r="QDE40" s="13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3"/>
      <c r="QDU40" s="13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3"/>
      <c r="QEK40" s="13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3"/>
      <c r="QFA40" s="13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3"/>
      <c r="QFQ40" s="13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3"/>
      <c r="QGG40" s="13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3"/>
      <c r="QGW40" s="13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3"/>
      <c r="QHM40" s="13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3"/>
      <c r="QIC40" s="13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3"/>
      <c r="QIS40" s="13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3"/>
      <c r="QJI40" s="13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3"/>
      <c r="QJY40" s="13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3"/>
      <c r="QKO40" s="13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3"/>
      <c r="QLE40" s="13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3"/>
      <c r="QLU40" s="13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3"/>
      <c r="QMK40" s="13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3"/>
      <c r="QNA40" s="13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3"/>
      <c r="QNQ40" s="13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3"/>
      <c r="QOG40" s="13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3"/>
      <c r="QOW40" s="13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3"/>
      <c r="QPM40" s="13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3"/>
      <c r="QQC40" s="13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3"/>
      <c r="QQS40" s="13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3"/>
      <c r="QRI40" s="13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3"/>
      <c r="QRY40" s="13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3"/>
      <c r="QSO40" s="13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3"/>
      <c r="QTE40" s="13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3"/>
      <c r="QTU40" s="13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3"/>
      <c r="QUK40" s="13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3"/>
      <c r="QVA40" s="13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3"/>
      <c r="QVQ40" s="13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3"/>
      <c r="QWG40" s="13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3"/>
      <c r="QWW40" s="13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3"/>
      <c r="QXM40" s="13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3"/>
      <c r="QYC40" s="13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3"/>
      <c r="QYS40" s="13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3"/>
      <c r="QZI40" s="13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3"/>
      <c r="QZY40" s="13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3"/>
      <c r="RAO40" s="13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3"/>
      <c r="RBE40" s="13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3"/>
      <c r="RBU40" s="13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3"/>
      <c r="RCK40" s="13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3"/>
      <c r="RDA40" s="13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3"/>
      <c r="RDQ40" s="13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3"/>
      <c r="REG40" s="13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3"/>
      <c r="REW40" s="13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3"/>
      <c r="RFM40" s="13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3"/>
      <c r="RGC40" s="13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3"/>
      <c r="RGS40" s="13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3"/>
      <c r="RHI40" s="13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3"/>
      <c r="RHY40" s="13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3"/>
      <c r="RIO40" s="13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3"/>
      <c r="RJE40" s="13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3"/>
      <c r="RJU40" s="13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3"/>
      <c r="RKK40" s="13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3"/>
      <c r="RLA40" s="13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3"/>
      <c r="RLQ40" s="13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3"/>
      <c r="RMG40" s="13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3"/>
      <c r="RMW40" s="13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3"/>
      <c r="RNM40" s="13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3"/>
      <c r="ROC40" s="13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3"/>
      <c r="ROS40" s="13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3"/>
      <c r="RPI40" s="13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3"/>
      <c r="RPY40" s="13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3"/>
      <c r="RQO40" s="13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3"/>
      <c r="RRE40" s="13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3"/>
      <c r="RRU40" s="13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3"/>
      <c r="RSK40" s="13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3"/>
      <c r="RTA40" s="13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3"/>
      <c r="RTQ40" s="13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3"/>
      <c r="RUG40" s="13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3"/>
      <c r="RUW40" s="13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3"/>
      <c r="RVM40" s="13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3"/>
      <c r="RWC40" s="13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3"/>
      <c r="RWS40" s="13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3"/>
      <c r="RXI40" s="13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3"/>
      <c r="RXY40" s="13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3"/>
      <c r="RYO40" s="13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3"/>
      <c r="RZE40" s="13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3"/>
      <c r="RZU40" s="13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3"/>
      <c r="SAK40" s="13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3"/>
      <c r="SBA40" s="13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3"/>
      <c r="SBQ40" s="13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3"/>
      <c r="SCG40" s="13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3"/>
      <c r="SCW40" s="13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3"/>
      <c r="SDM40" s="13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3"/>
      <c r="SEC40" s="13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3"/>
      <c r="SES40" s="13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3"/>
      <c r="SFI40" s="13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3"/>
      <c r="SFY40" s="13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3"/>
      <c r="SGO40" s="13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3"/>
      <c r="SHE40" s="13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3"/>
      <c r="SHU40" s="13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3"/>
      <c r="SIK40" s="13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3"/>
      <c r="SJA40" s="13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3"/>
      <c r="SJQ40" s="13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3"/>
      <c r="SKG40" s="13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3"/>
      <c r="SKW40" s="13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3"/>
      <c r="SLM40" s="13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3"/>
      <c r="SMC40" s="13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3"/>
      <c r="SMS40" s="13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3"/>
      <c r="SNI40" s="13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3"/>
      <c r="SNY40" s="13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3"/>
      <c r="SOO40" s="13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3"/>
      <c r="SPE40" s="13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3"/>
      <c r="SPU40" s="13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3"/>
      <c r="SQK40" s="13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3"/>
      <c r="SRA40" s="13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3"/>
      <c r="SRQ40" s="13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3"/>
      <c r="SSG40" s="13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3"/>
      <c r="SSW40" s="13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3"/>
      <c r="STM40" s="13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3"/>
      <c r="SUC40" s="13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3"/>
      <c r="SUS40" s="13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3"/>
      <c r="SVI40" s="13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3"/>
      <c r="SVY40" s="13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3"/>
      <c r="SWO40" s="13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3"/>
      <c r="SXE40" s="13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3"/>
      <c r="SXU40" s="13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3"/>
      <c r="SYK40" s="13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3"/>
      <c r="SZA40" s="13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3"/>
      <c r="SZQ40" s="13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3"/>
      <c r="TAG40" s="13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3"/>
      <c r="TAW40" s="13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3"/>
      <c r="TBM40" s="13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3"/>
      <c r="TCC40" s="13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3"/>
      <c r="TCS40" s="13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3"/>
      <c r="TDI40" s="13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3"/>
      <c r="TDY40" s="13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3"/>
      <c r="TEO40" s="13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3"/>
      <c r="TFE40" s="13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3"/>
      <c r="TFU40" s="13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3"/>
      <c r="TGK40" s="13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3"/>
      <c r="THA40" s="13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3"/>
      <c r="THQ40" s="13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3"/>
      <c r="TIG40" s="13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3"/>
      <c r="TIW40" s="13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3"/>
      <c r="TJM40" s="13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3"/>
      <c r="TKC40" s="13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3"/>
      <c r="TKS40" s="13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3"/>
      <c r="TLI40" s="13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3"/>
      <c r="TLY40" s="13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3"/>
      <c r="TMO40" s="13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3"/>
      <c r="TNE40" s="13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3"/>
      <c r="TNU40" s="13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3"/>
      <c r="TOK40" s="13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3"/>
      <c r="TPA40" s="13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3"/>
      <c r="TPQ40" s="13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3"/>
      <c r="TQG40" s="13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3"/>
      <c r="TQW40" s="13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3"/>
      <c r="TRM40" s="13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3"/>
      <c r="TSC40" s="13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3"/>
      <c r="TSS40" s="13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3"/>
      <c r="TTI40" s="13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3"/>
      <c r="TTY40" s="13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3"/>
      <c r="TUO40" s="13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3"/>
      <c r="TVE40" s="13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3"/>
      <c r="TVU40" s="13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3"/>
      <c r="TWK40" s="13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3"/>
      <c r="TXA40" s="13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3"/>
      <c r="TXQ40" s="13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3"/>
      <c r="TYG40" s="13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3"/>
      <c r="TYW40" s="13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3"/>
      <c r="TZM40" s="13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3"/>
      <c r="UAC40" s="13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3"/>
      <c r="UAS40" s="13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3"/>
      <c r="UBI40" s="13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3"/>
      <c r="UBY40" s="13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3"/>
      <c r="UCO40" s="13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3"/>
      <c r="UDE40" s="13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3"/>
      <c r="UDU40" s="13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3"/>
      <c r="UEK40" s="13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3"/>
      <c r="UFA40" s="13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3"/>
      <c r="UFQ40" s="13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3"/>
      <c r="UGG40" s="13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3"/>
      <c r="UGW40" s="13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3"/>
      <c r="UHM40" s="13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3"/>
      <c r="UIC40" s="13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3"/>
      <c r="UIS40" s="13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3"/>
      <c r="UJI40" s="13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3"/>
      <c r="UJY40" s="13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3"/>
      <c r="UKO40" s="13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3"/>
      <c r="ULE40" s="13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3"/>
      <c r="ULU40" s="13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3"/>
      <c r="UMK40" s="13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3"/>
      <c r="UNA40" s="13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3"/>
      <c r="UNQ40" s="13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3"/>
      <c r="UOG40" s="13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3"/>
      <c r="UOW40" s="13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3"/>
      <c r="UPM40" s="13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3"/>
      <c r="UQC40" s="13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3"/>
      <c r="UQS40" s="13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3"/>
      <c r="URI40" s="13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3"/>
      <c r="URY40" s="13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3"/>
      <c r="USO40" s="13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3"/>
      <c r="UTE40" s="13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3"/>
      <c r="UTU40" s="13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3"/>
      <c r="UUK40" s="13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3"/>
      <c r="UVA40" s="13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3"/>
      <c r="UVQ40" s="13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3"/>
      <c r="UWG40" s="13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3"/>
      <c r="UWW40" s="13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3"/>
      <c r="UXM40" s="13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3"/>
      <c r="UYC40" s="13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3"/>
      <c r="UYS40" s="13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3"/>
      <c r="UZI40" s="13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3"/>
      <c r="UZY40" s="13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3"/>
      <c r="VAO40" s="13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3"/>
      <c r="VBE40" s="13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3"/>
      <c r="VBU40" s="13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3"/>
      <c r="VCK40" s="13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3"/>
      <c r="VDA40" s="13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3"/>
      <c r="VDQ40" s="13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3"/>
      <c r="VEG40" s="13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3"/>
      <c r="VEW40" s="13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3"/>
      <c r="VFM40" s="13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3"/>
      <c r="VGC40" s="13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3"/>
      <c r="VGS40" s="13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3"/>
      <c r="VHI40" s="13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3"/>
      <c r="VHY40" s="13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3"/>
      <c r="VIO40" s="13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3"/>
      <c r="VJE40" s="13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3"/>
      <c r="VJU40" s="13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3"/>
      <c r="VKK40" s="13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3"/>
      <c r="VLA40" s="13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3"/>
      <c r="VLQ40" s="13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3"/>
      <c r="VMG40" s="13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3"/>
      <c r="VMW40" s="13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3"/>
      <c r="VNM40" s="13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3"/>
      <c r="VOC40" s="13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3"/>
      <c r="VOS40" s="13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3"/>
      <c r="VPI40" s="13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3"/>
      <c r="VPY40" s="13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3"/>
      <c r="VQO40" s="13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3"/>
      <c r="VRE40" s="13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3"/>
      <c r="VRU40" s="13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3"/>
      <c r="VSK40" s="13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3"/>
      <c r="VTA40" s="13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3"/>
      <c r="VTQ40" s="13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3"/>
      <c r="VUG40" s="13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3"/>
      <c r="VUW40" s="13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3"/>
      <c r="VVM40" s="13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3"/>
      <c r="VWC40" s="13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3"/>
      <c r="VWS40" s="13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3"/>
      <c r="VXI40" s="13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3"/>
      <c r="VXY40" s="13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3"/>
      <c r="VYO40" s="13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3"/>
      <c r="VZE40" s="13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3"/>
      <c r="VZU40" s="13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3"/>
      <c r="WAK40" s="13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3"/>
      <c r="WBA40" s="13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3"/>
      <c r="WBQ40" s="13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3"/>
      <c r="WCG40" s="13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3"/>
      <c r="WCW40" s="13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3"/>
      <c r="WDM40" s="13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3"/>
      <c r="WEC40" s="13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3"/>
      <c r="WES40" s="13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3"/>
      <c r="WFI40" s="13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3"/>
      <c r="WFY40" s="13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3"/>
      <c r="WGO40" s="13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3"/>
      <c r="WHE40" s="13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3"/>
      <c r="WHU40" s="13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3"/>
      <c r="WIK40" s="13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3"/>
      <c r="WJA40" s="13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3"/>
      <c r="WJQ40" s="13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3"/>
      <c r="WKG40" s="13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3"/>
      <c r="WKW40" s="13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3"/>
      <c r="WLM40" s="13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3"/>
      <c r="WMC40" s="13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3"/>
      <c r="WMS40" s="13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3"/>
      <c r="WNI40" s="13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3"/>
      <c r="WNY40" s="13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3"/>
      <c r="WOO40" s="13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3"/>
      <c r="WPE40" s="13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3"/>
      <c r="WPU40" s="13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3"/>
      <c r="WQK40" s="13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3"/>
      <c r="WRA40" s="13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3"/>
      <c r="WRQ40" s="13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3"/>
      <c r="WSG40" s="13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3"/>
      <c r="WSW40" s="13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3"/>
      <c r="WTM40" s="13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3"/>
      <c r="WUC40" s="13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3"/>
      <c r="WUS40" s="13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3"/>
      <c r="WVI40" s="13"/>
      <c r="WVJ40" s="13"/>
      <c r="WVK40" s="13"/>
      <c r="WVL40" s="13"/>
      <c r="WVM40" s="13"/>
      <c r="WVN40" s="13"/>
      <c r="WVO40" s="13"/>
      <c r="WVP40" s="13"/>
      <c r="WVQ40" s="13"/>
      <c r="WVR40" s="13"/>
      <c r="WVS40" s="13"/>
      <c r="WVT40" s="13"/>
      <c r="WVU40" s="13"/>
      <c r="WVV40" s="13"/>
      <c r="WVW40" s="13"/>
      <c r="WVX40" s="13"/>
      <c r="WVY40" s="13"/>
      <c r="WVZ40" s="13"/>
      <c r="WWA40" s="13"/>
      <c r="WWB40" s="13"/>
      <c r="WWC40" s="13"/>
      <c r="WWD40" s="13"/>
      <c r="WWE40" s="13"/>
      <c r="WWF40" s="13"/>
      <c r="WWG40" s="13"/>
      <c r="WWH40" s="13"/>
      <c r="WWI40" s="13"/>
      <c r="WWJ40" s="13"/>
      <c r="WWK40" s="13"/>
      <c r="WWL40" s="13"/>
      <c r="WWM40" s="13"/>
      <c r="WWN40" s="13"/>
      <c r="WWO40" s="13"/>
      <c r="WWP40" s="13"/>
      <c r="WWQ40" s="13"/>
      <c r="WWR40" s="13"/>
      <c r="WWS40" s="13"/>
      <c r="WWT40" s="13"/>
      <c r="WWU40" s="13"/>
      <c r="WWV40" s="13"/>
      <c r="WWW40" s="13"/>
      <c r="WWX40" s="13"/>
      <c r="WWY40" s="13"/>
      <c r="WWZ40" s="13"/>
      <c r="WXA40" s="13"/>
      <c r="WXB40" s="13"/>
      <c r="WXC40" s="13"/>
      <c r="WXD40" s="13"/>
      <c r="WXE40" s="13"/>
      <c r="WXF40" s="13"/>
      <c r="WXG40" s="13"/>
      <c r="WXH40" s="13"/>
      <c r="WXI40" s="13"/>
      <c r="WXJ40" s="13"/>
      <c r="WXK40" s="13"/>
      <c r="WXL40" s="13"/>
      <c r="WXM40" s="13"/>
      <c r="WXN40" s="13"/>
      <c r="WXO40" s="13"/>
      <c r="WXP40" s="13"/>
      <c r="WXQ40" s="13"/>
      <c r="WXR40" s="13"/>
      <c r="WXS40" s="13"/>
      <c r="WXT40" s="13"/>
      <c r="WXU40" s="13"/>
      <c r="WXV40" s="13"/>
      <c r="WXW40" s="13"/>
      <c r="WXX40" s="13"/>
      <c r="WXY40" s="13"/>
      <c r="WXZ40" s="13"/>
      <c r="WYA40" s="13"/>
      <c r="WYB40" s="13"/>
      <c r="WYC40" s="13"/>
      <c r="WYD40" s="13"/>
      <c r="WYE40" s="13"/>
      <c r="WYF40" s="13"/>
      <c r="WYG40" s="13"/>
      <c r="WYH40" s="13"/>
      <c r="WYI40" s="13"/>
      <c r="WYJ40" s="13"/>
      <c r="WYK40" s="13"/>
      <c r="WYL40" s="13"/>
      <c r="WYM40" s="13"/>
      <c r="WYN40" s="13"/>
      <c r="WYO40" s="13"/>
      <c r="WYP40" s="13"/>
      <c r="WYQ40" s="13"/>
      <c r="WYR40" s="13"/>
      <c r="WYS40" s="13"/>
      <c r="WYT40" s="13"/>
      <c r="WYU40" s="13"/>
      <c r="WYV40" s="13"/>
      <c r="WYW40" s="13"/>
      <c r="WYX40" s="13"/>
      <c r="WYY40" s="13"/>
      <c r="WYZ40" s="13"/>
      <c r="WZA40" s="13"/>
      <c r="WZB40" s="13"/>
      <c r="WZC40" s="13"/>
      <c r="WZD40" s="13"/>
      <c r="WZE40" s="13"/>
      <c r="WZF40" s="13"/>
      <c r="WZG40" s="13"/>
      <c r="WZH40" s="13"/>
      <c r="WZI40" s="13"/>
      <c r="WZJ40" s="13"/>
      <c r="WZK40" s="13"/>
      <c r="WZL40" s="13"/>
      <c r="WZM40" s="13"/>
      <c r="WZN40" s="13"/>
      <c r="WZO40" s="13"/>
      <c r="WZP40" s="13"/>
      <c r="WZQ40" s="13"/>
      <c r="WZR40" s="13"/>
      <c r="WZS40" s="13"/>
      <c r="WZT40" s="13"/>
      <c r="WZU40" s="13"/>
      <c r="WZV40" s="13"/>
      <c r="WZW40" s="13"/>
      <c r="WZX40" s="13"/>
      <c r="WZY40" s="13"/>
      <c r="WZZ40" s="13"/>
      <c r="XAA40" s="13"/>
      <c r="XAB40" s="13"/>
      <c r="XAC40" s="13"/>
      <c r="XAD40" s="13"/>
      <c r="XAE40" s="13"/>
      <c r="XAF40" s="13"/>
      <c r="XAG40" s="13"/>
      <c r="XAH40" s="13"/>
      <c r="XAI40" s="13"/>
      <c r="XAJ40" s="13"/>
      <c r="XAK40" s="13"/>
      <c r="XAL40" s="13"/>
      <c r="XAM40" s="13"/>
      <c r="XAN40" s="13"/>
      <c r="XAO40" s="13"/>
      <c r="XAP40" s="13"/>
      <c r="XAQ40" s="13"/>
      <c r="XAR40" s="13"/>
      <c r="XAS40" s="13"/>
      <c r="XAT40" s="13"/>
      <c r="XAU40" s="13"/>
      <c r="XAV40" s="13"/>
      <c r="XAW40" s="13"/>
      <c r="XAX40" s="13"/>
      <c r="XAY40" s="13"/>
      <c r="XAZ40" s="13"/>
      <c r="XBA40" s="13"/>
      <c r="XBB40" s="13"/>
      <c r="XBC40" s="13"/>
      <c r="XBD40" s="13"/>
      <c r="XBE40" s="13"/>
      <c r="XBF40" s="13"/>
      <c r="XBG40" s="13"/>
      <c r="XBH40" s="13"/>
      <c r="XBI40" s="13"/>
      <c r="XBJ40" s="13"/>
      <c r="XBK40" s="13"/>
      <c r="XBL40" s="13"/>
      <c r="XBM40" s="13"/>
      <c r="XBN40" s="13"/>
      <c r="XBO40" s="13"/>
      <c r="XBP40" s="13"/>
      <c r="XBQ40" s="13"/>
      <c r="XBR40" s="13"/>
      <c r="XBS40" s="13"/>
      <c r="XBT40" s="13"/>
      <c r="XBU40" s="13"/>
      <c r="XBV40" s="13"/>
      <c r="XBW40" s="13"/>
      <c r="XBX40" s="13"/>
      <c r="XBY40" s="13"/>
      <c r="XBZ40" s="13"/>
      <c r="XCA40" s="13"/>
      <c r="XCB40" s="13"/>
      <c r="XCC40" s="13"/>
      <c r="XCD40" s="13"/>
      <c r="XCE40" s="13"/>
      <c r="XCF40" s="13"/>
      <c r="XCG40" s="13"/>
      <c r="XCH40" s="13"/>
      <c r="XCI40" s="13"/>
      <c r="XCJ40" s="13"/>
      <c r="XCK40" s="13"/>
      <c r="XCL40" s="13"/>
      <c r="XCM40" s="13"/>
      <c r="XCN40" s="13"/>
      <c r="XCO40" s="13"/>
      <c r="XCP40" s="13"/>
      <c r="XCQ40" s="13"/>
      <c r="XCR40" s="13"/>
      <c r="XCS40" s="13"/>
      <c r="XCT40" s="13"/>
      <c r="XCU40" s="13"/>
      <c r="XCV40" s="13"/>
      <c r="XCW40" s="13"/>
      <c r="XCX40" s="13"/>
      <c r="XCY40" s="13"/>
      <c r="XCZ40" s="13"/>
      <c r="XDA40" s="13"/>
      <c r="XDB40" s="13"/>
      <c r="XDC40" s="13"/>
      <c r="XDD40" s="13"/>
      <c r="XDE40" s="13"/>
      <c r="XDF40" s="13"/>
      <c r="XDG40" s="13"/>
      <c r="XDH40" s="13"/>
      <c r="XDI40" s="13"/>
      <c r="XDJ40" s="13"/>
      <c r="XDK40" s="13"/>
      <c r="XDL40" s="13"/>
      <c r="XDM40" s="13"/>
      <c r="XDN40" s="13"/>
      <c r="XDO40" s="13"/>
      <c r="XDP40" s="13"/>
      <c r="XDQ40" s="13"/>
      <c r="XDR40" s="13"/>
      <c r="XDS40" s="13"/>
      <c r="XDT40" s="13"/>
      <c r="XDU40" s="13"/>
      <c r="XDV40" s="13"/>
      <c r="XDW40" s="13"/>
      <c r="XDX40" s="13"/>
      <c r="XDY40" s="13"/>
      <c r="XDZ40" s="13"/>
      <c r="XEA40" s="13"/>
      <c r="XEB40" s="13"/>
      <c r="XEC40" s="13"/>
      <c r="XED40" s="13"/>
      <c r="XEE40" s="13"/>
      <c r="XEF40" s="13"/>
    </row>
    <row r="41" spans="1:16360" s="18" customFormat="1" ht="111.75" customHeight="1" x14ac:dyDescent="0.25">
      <c r="A41" s="8">
        <f t="shared" si="2"/>
        <v>27</v>
      </c>
      <c r="B41" s="10" t="s">
        <v>552</v>
      </c>
      <c r="C41" s="42">
        <v>4706041775</v>
      </c>
      <c r="D41" s="5">
        <v>100</v>
      </c>
      <c r="E41" s="104" t="s">
        <v>535</v>
      </c>
      <c r="F41" s="104"/>
      <c r="G41" s="104"/>
      <c r="H41" s="104"/>
      <c r="I41" s="104"/>
      <c r="J41" s="104"/>
      <c r="K41" s="105" t="s">
        <v>518</v>
      </c>
      <c r="L41" s="105"/>
      <c r="M41" s="105"/>
    </row>
    <row r="42" spans="1:16360" s="12" customFormat="1" ht="30" customHeight="1" x14ac:dyDescent="0.25">
      <c r="A42" s="100" t="s">
        <v>271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6360" s="12" customFormat="1" ht="110.25" x14ac:dyDescent="0.25">
      <c r="A43" s="8">
        <v>28</v>
      </c>
      <c r="B43" s="10" t="s">
        <v>158</v>
      </c>
      <c r="C43" s="42">
        <v>4720031916</v>
      </c>
      <c r="D43" s="5">
        <v>10800</v>
      </c>
      <c r="E43" s="104" t="s">
        <v>535</v>
      </c>
      <c r="F43" s="104"/>
      <c r="G43" s="104"/>
      <c r="H43" s="104"/>
      <c r="I43" s="104"/>
      <c r="J43" s="104"/>
      <c r="K43" s="105" t="s">
        <v>252</v>
      </c>
      <c r="L43" s="105"/>
      <c r="M43" s="105"/>
    </row>
    <row r="44" spans="1:16360" s="12" customFormat="1" ht="78.75" x14ac:dyDescent="0.25">
      <c r="A44" s="8">
        <f>A43+1</f>
        <v>29</v>
      </c>
      <c r="B44" s="10" t="s">
        <v>161</v>
      </c>
      <c r="C44" s="42">
        <v>4725001778</v>
      </c>
      <c r="D44" s="5">
        <v>100</v>
      </c>
      <c r="E44" s="104" t="s">
        <v>535</v>
      </c>
      <c r="F44" s="104"/>
      <c r="G44" s="104"/>
      <c r="H44" s="104"/>
      <c r="I44" s="104"/>
      <c r="J44" s="104"/>
      <c r="K44" s="105" t="s">
        <v>317</v>
      </c>
      <c r="L44" s="105"/>
      <c r="M44" s="105"/>
    </row>
    <row r="45" spans="1:16360" s="14" customFormat="1" ht="80.25" customHeight="1" x14ac:dyDescent="0.25">
      <c r="A45" s="8">
        <f>A44+1</f>
        <v>30</v>
      </c>
      <c r="B45" s="10" t="s">
        <v>550</v>
      </c>
      <c r="C45" s="42">
        <v>4720024228</v>
      </c>
      <c r="D45" s="5">
        <v>111.28700000000001</v>
      </c>
      <c r="E45" s="104" t="s">
        <v>535</v>
      </c>
      <c r="F45" s="104"/>
      <c r="G45" s="104"/>
      <c r="H45" s="104"/>
      <c r="I45" s="104"/>
      <c r="J45" s="104"/>
      <c r="K45" s="101" t="s">
        <v>316</v>
      </c>
      <c r="L45" s="102"/>
      <c r="M45" s="103"/>
    </row>
    <row r="46" spans="1:16360" s="14" customFormat="1" ht="30" customHeight="1" x14ac:dyDescent="0.25">
      <c r="A46" s="100" t="s">
        <v>272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6360" s="12" customFormat="1" ht="63" x14ac:dyDescent="0.25">
      <c r="A47" s="8">
        <v>31</v>
      </c>
      <c r="B47" s="10" t="s">
        <v>41</v>
      </c>
      <c r="C47" s="42">
        <v>4711006504</v>
      </c>
      <c r="D47" s="5">
        <v>106.941</v>
      </c>
      <c r="E47" s="104" t="s">
        <v>311</v>
      </c>
      <c r="F47" s="104"/>
      <c r="G47" s="104"/>
      <c r="H47" s="104"/>
      <c r="I47" s="104"/>
      <c r="J47" s="104"/>
      <c r="K47" s="105" t="s">
        <v>315</v>
      </c>
      <c r="L47" s="105"/>
      <c r="M47" s="105"/>
    </row>
    <row r="48" spans="1:16360" s="12" customFormat="1" ht="63" x14ac:dyDescent="0.25">
      <c r="A48" s="8">
        <f>A47+1</f>
        <v>32</v>
      </c>
      <c r="B48" s="10" t="s">
        <v>42</v>
      </c>
      <c r="C48" s="42" t="s">
        <v>43</v>
      </c>
      <c r="D48" s="5">
        <v>170</v>
      </c>
      <c r="E48" s="104" t="s">
        <v>311</v>
      </c>
      <c r="F48" s="104"/>
      <c r="G48" s="104"/>
      <c r="H48" s="104"/>
      <c r="I48" s="104"/>
      <c r="J48" s="104"/>
      <c r="K48" s="105" t="s">
        <v>305</v>
      </c>
      <c r="L48" s="105"/>
      <c r="M48" s="105"/>
    </row>
    <row r="49" spans="1:13" s="9" customFormat="1" ht="34.5" customHeight="1" x14ac:dyDescent="0.25">
      <c r="A49" s="100" t="s">
        <v>273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s="44" customFormat="1" ht="116.25" customHeight="1" x14ac:dyDescent="0.25">
      <c r="A50" s="43">
        <v>33</v>
      </c>
      <c r="B50" s="10" t="s">
        <v>554</v>
      </c>
      <c r="C50" s="41">
        <v>4712029279</v>
      </c>
      <c r="D50" s="7">
        <v>100</v>
      </c>
      <c r="E50" s="104" t="s">
        <v>535</v>
      </c>
      <c r="F50" s="104"/>
      <c r="G50" s="104"/>
      <c r="H50" s="104"/>
      <c r="I50" s="104"/>
      <c r="J50" s="104"/>
      <c r="K50" s="105" t="s">
        <v>306</v>
      </c>
      <c r="L50" s="105"/>
      <c r="M50" s="105"/>
    </row>
    <row r="51" spans="1:13" s="15" customFormat="1" ht="144.75" customHeight="1" x14ac:dyDescent="0.25">
      <c r="A51" s="8">
        <f>A50+1</f>
        <v>34</v>
      </c>
      <c r="B51" s="10" t="s">
        <v>547</v>
      </c>
      <c r="C51" s="42">
        <v>4712028451</v>
      </c>
      <c r="D51" s="5">
        <v>100</v>
      </c>
      <c r="E51" s="104" t="s">
        <v>535</v>
      </c>
      <c r="F51" s="104"/>
      <c r="G51" s="104"/>
      <c r="H51" s="104"/>
      <c r="I51" s="104"/>
      <c r="J51" s="104"/>
      <c r="K51" s="105" t="s">
        <v>314</v>
      </c>
      <c r="L51" s="105"/>
      <c r="M51" s="105"/>
    </row>
    <row r="52" spans="1:13" s="15" customFormat="1" ht="110.25" x14ac:dyDescent="0.25">
      <c r="A52" s="8">
        <f>A51+1</f>
        <v>35</v>
      </c>
      <c r="B52" s="10" t="s">
        <v>542</v>
      </c>
      <c r="C52" s="42">
        <v>4712028540</v>
      </c>
      <c r="D52" s="5">
        <v>100</v>
      </c>
      <c r="E52" s="104" t="s">
        <v>535</v>
      </c>
      <c r="F52" s="104"/>
      <c r="G52" s="104"/>
      <c r="H52" s="104"/>
      <c r="I52" s="104"/>
      <c r="J52" s="104"/>
      <c r="K52" s="105" t="s">
        <v>306</v>
      </c>
      <c r="L52" s="105"/>
      <c r="M52" s="105"/>
    </row>
    <row r="53" spans="1:13" s="15" customFormat="1" ht="159" customHeight="1" x14ac:dyDescent="0.25">
      <c r="A53" s="8">
        <f>A52+1</f>
        <v>36</v>
      </c>
      <c r="B53" s="10" t="s">
        <v>548</v>
      </c>
      <c r="C53" s="42">
        <v>4712128960</v>
      </c>
      <c r="D53" s="5">
        <v>100</v>
      </c>
      <c r="E53" s="104" t="s">
        <v>535</v>
      </c>
      <c r="F53" s="104"/>
      <c r="G53" s="104"/>
      <c r="H53" s="104"/>
      <c r="I53" s="104"/>
      <c r="J53" s="104"/>
      <c r="K53" s="105" t="s">
        <v>313</v>
      </c>
      <c r="L53" s="105"/>
      <c r="M53" s="105"/>
    </row>
    <row r="54" spans="1:13" s="15" customFormat="1" ht="30" customHeight="1" x14ac:dyDescent="0.25">
      <c r="A54" s="100" t="s">
        <v>274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s="12" customFormat="1" ht="47.25" x14ac:dyDescent="0.25">
      <c r="A55" s="8">
        <v>37</v>
      </c>
      <c r="B55" s="10" t="s">
        <v>21</v>
      </c>
      <c r="C55" s="42">
        <v>4714017631</v>
      </c>
      <c r="D55" s="5">
        <v>10657</v>
      </c>
      <c r="E55" s="104" t="s">
        <v>535</v>
      </c>
      <c r="F55" s="104"/>
      <c r="G55" s="104"/>
      <c r="H55" s="104"/>
      <c r="I55" s="104"/>
      <c r="J55" s="104"/>
      <c r="K55" s="105" t="s">
        <v>254</v>
      </c>
      <c r="L55" s="105"/>
      <c r="M55" s="105"/>
    </row>
    <row r="56" spans="1:13" s="12" customFormat="1" ht="47.25" x14ac:dyDescent="0.25">
      <c r="A56" s="8">
        <f>A55+1</f>
        <v>38</v>
      </c>
      <c r="B56" s="10" t="s">
        <v>22</v>
      </c>
      <c r="C56" s="42">
        <v>4714014006</v>
      </c>
      <c r="D56" s="5">
        <v>126844</v>
      </c>
      <c r="E56" s="104" t="s">
        <v>535</v>
      </c>
      <c r="F56" s="104"/>
      <c r="G56" s="104"/>
      <c r="H56" s="104"/>
      <c r="I56" s="104"/>
      <c r="J56" s="104"/>
      <c r="K56" s="105" t="s">
        <v>307</v>
      </c>
      <c r="L56" s="105"/>
      <c r="M56" s="105"/>
    </row>
    <row r="57" spans="1:13" s="12" customFormat="1" ht="29.25" customHeight="1" x14ac:dyDescent="0.25">
      <c r="A57" s="100" t="s">
        <v>275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1:13" s="12" customFormat="1" ht="69.75" customHeight="1" x14ac:dyDescent="0.25">
      <c r="A58" s="8">
        <v>39</v>
      </c>
      <c r="B58" s="10" t="s">
        <v>188</v>
      </c>
      <c r="C58" s="42">
        <v>4716025317</v>
      </c>
      <c r="D58" s="5">
        <v>100</v>
      </c>
      <c r="E58" s="104" t="s">
        <v>535</v>
      </c>
      <c r="F58" s="104"/>
      <c r="G58" s="104"/>
      <c r="H58" s="104"/>
      <c r="I58" s="104"/>
      <c r="J58" s="104"/>
      <c r="K58" s="105" t="s">
        <v>312</v>
      </c>
      <c r="L58" s="105"/>
      <c r="M58" s="105"/>
    </row>
  </sheetData>
  <mergeCells count="84">
    <mergeCell ref="A7:M7"/>
    <mergeCell ref="J1:M1"/>
    <mergeCell ref="J2:M2"/>
    <mergeCell ref="J3:M3"/>
    <mergeCell ref="J4:M4"/>
    <mergeCell ref="J5:M5"/>
    <mergeCell ref="A6:M6"/>
    <mergeCell ref="E20:J20"/>
    <mergeCell ref="E28:J28"/>
    <mergeCell ref="K32:M32"/>
    <mergeCell ref="K33:M33"/>
    <mergeCell ref="E33:J33"/>
    <mergeCell ref="E30:J30"/>
    <mergeCell ref="K30:M30"/>
    <mergeCell ref="A23:M23"/>
    <mergeCell ref="K27:M27"/>
    <mergeCell ref="K28:M28"/>
    <mergeCell ref="K29:M29"/>
    <mergeCell ref="E29:J29"/>
    <mergeCell ref="E52:J52"/>
    <mergeCell ref="K52:M52"/>
    <mergeCell ref="E27:J27"/>
    <mergeCell ref="K22:M22"/>
    <mergeCell ref="K24:M24"/>
    <mergeCell ref="K25:M25"/>
    <mergeCell ref="E34:J34"/>
    <mergeCell ref="E51:J51"/>
    <mergeCell ref="E32:J32"/>
    <mergeCell ref="K34:M34"/>
    <mergeCell ref="K36:M36"/>
    <mergeCell ref="E36:J36"/>
    <mergeCell ref="E37:J37"/>
    <mergeCell ref="K37:M37"/>
    <mergeCell ref="K39:M39"/>
    <mergeCell ref="E39:J39"/>
    <mergeCell ref="K51:M51"/>
    <mergeCell ref="K38:M38"/>
    <mergeCell ref="A49:M49"/>
    <mergeCell ref="E47:J47"/>
    <mergeCell ref="K47:M47"/>
    <mergeCell ref="E48:J48"/>
    <mergeCell ref="K48:M48"/>
    <mergeCell ref="E50:J50"/>
    <mergeCell ref="K50:M50"/>
    <mergeCell ref="E41:J41"/>
    <mergeCell ref="K41:M41"/>
    <mergeCell ref="E40:J40"/>
    <mergeCell ref="K40:M40"/>
    <mergeCell ref="K43:M43"/>
    <mergeCell ref="A46:M46"/>
    <mergeCell ref="A42:M42"/>
    <mergeCell ref="E58:J58"/>
    <mergeCell ref="A57:M57"/>
    <mergeCell ref="E53:J53"/>
    <mergeCell ref="E55:J55"/>
    <mergeCell ref="E56:J56"/>
    <mergeCell ref="K56:M56"/>
    <mergeCell ref="K55:M55"/>
    <mergeCell ref="K53:M53"/>
    <mergeCell ref="A54:M54"/>
    <mergeCell ref="K58:M58"/>
    <mergeCell ref="A35:M35"/>
    <mergeCell ref="K44:M44"/>
    <mergeCell ref="E44:J44"/>
    <mergeCell ref="E43:J43"/>
    <mergeCell ref="K45:M45"/>
    <mergeCell ref="E45:J45"/>
    <mergeCell ref="E38:J38"/>
    <mergeCell ref="E8:J8"/>
    <mergeCell ref="E9:J9"/>
    <mergeCell ref="K8:M8"/>
    <mergeCell ref="K9:M9"/>
    <mergeCell ref="A31:M31"/>
    <mergeCell ref="K26:M26"/>
    <mergeCell ref="E22:J22"/>
    <mergeCell ref="E24:J24"/>
    <mergeCell ref="E25:J25"/>
    <mergeCell ref="E26:J26"/>
    <mergeCell ref="A21:M21"/>
    <mergeCell ref="A10:M10"/>
    <mergeCell ref="K11:M11"/>
    <mergeCell ref="E11:J11"/>
    <mergeCell ref="K20:M20"/>
    <mergeCell ref="E12:M19"/>
  </mergeCells>
  <pageMargins left="0.70866141732283472" right="0.31496062992125984" top="0.78740157480314965" bottom="0.39370078740157483" header="0.31496062992125984" footer="0.23622047244094491"/>
  <pageSetup paperSize="9" scale="61" fitToHeight="6" orientation="landscape" r:id="rId1"/>
  <headerFooter differentFirst="1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6"/>
  <sheetViews>
    <sheetView tabSelected="1" view="pageLayout" topLeftCell="A13" zoomScaleNormal="100" zoomScaleSheetLayoutView="90" workbookViewId="0">
      <selection activeCell="M16" sqref="M16"/>
    </sheetView>
  </sheetViews>
  <sheetFormatPr defaultRowHeight="18.75" x14ac:dyDescent="0.25"/>
  <cols>
    <col min="1" max="1" width="5.7109375" style="27" customWidth="1"/>
    <col min="2" max="2" width="35.140625" style="28" customWidth="1"/>
    <col min="3" max="3" width="20.28515625" style="29" hidden="1" customWidth="1"/>
    <col min="4" max="4" width="35.140625" style="27" hidden="1" customWidth="1"/>
    <col min="5" max="5" width="26.7109375" style="30" hidden="1" customWidth="1"/>
    <col min="6" max="6" width="13.85546875" style="31" customWidth="1"/>
    <col min="7" max="7" width="12.28515625" style="27" hidden="1" customWidth="1"/>
    <col min="8" max="8" width="12" style="32" hidden="1" customWidth="1"/>
    <col min="9" max="9" width="12.140625" style="27" customWidth="1"/>
    <col min="10" max="10" width="13.42578125" style="33" customWidth="1"/>
    <col min="11" max="11" width="15.140625" style="27" customWidth="1"/>
    <col min="12" max="12" width="18.7109375" style="27" customWidth="1"/>
    <col min="13" max="13" width="14" style="27" customWidth="1"/>
    <col min="14" max="14" width="14.140625" style="27" customWidth="1"/>
    <col min="15" max="15" width="13.42578125" style="34" customWidth="1"/>
    <col min="16" max="16" width="13.5703125" style="34" customWidth="1"/>
    <col min="17" max="17" width="10.140625" style="34" customWidth="1"/>
    <col min="18" max="18" width="13" style="34" customWidth="1"/>
    <col min="19" max="19" width="13.140625" style="34" customWidth="1"/>
    <col min="20" max="20" width="18.7109375" style="36" customWidth="1"/>
    <col min="21" max="16384" width="9.140625" style="11"/>
  </cols>
  <sheetData>
    <row r="1" spans="1:20" s="12" customFormat="1" ht="48" customHeight="1" x14ac:dyDescent="0.25">
      <c r="A1" s="115" t="s">
        <v>605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9" customFormat="1" ht="15.75" x14ac:dyDescent="0.25">
      <c r="A2" s="98" t="s">
        <v>0</v>
      </c>
      <c r="B2" s="98" t="s">
        <v>549</v>
      </c>
      <c r="C2" s="69"/>
      <c r="D2" s="69"/>
      <c r="E2" s="35"/>
      <c r="F2" s="118" t="s">
        <v>1</v>
      </c>
      <c r="G2" s="98" t="s">
        <v>2</v>
      </c>
      <c r="H2" s="117" t="s">
        <v>593</v>
      </c>
      <c r="I2" s="116" t="s">
        <v>559</v>
      </c>
      <c r="J2" s="116"/>
      <c r="K2" s="116"/>
      <c r="L2" s="98" t="s">
        <v>264</v>
      </c>
      <c r="M2" s="98"/>
      <c r="N2" s="98" t="s">
        <v>594</v>
      </c>
      <c r="O2" s="117" t="s">
        <v>595</v>
      </c>
      <c r="P2" s="117" t="s">
        <v>531</v>
      </c>
      <c r="Q2" s="117"/>
      <c r="R2" s="117"/>
      <c r="S2" s="117"/>
      <c r="T2" s="117" t="s">
        <v>293</v>
      </c>
    </row>
    <row r="3" spans="1:20" s="9" customFormat="1" ht="15.75" x14ac:dyDescent="0.25">
      <c r="A3" s="98"/>
      <c r="B3" s="98"/>
      <c r="C3" s="69"/>
      <c r="D3" s="69"/>
      <c r="E3" s="35"/>
      <c r="F3" s="118"/>
      <c r="G3" s="98"/>
      <c r="H3" s="117"/>
      <c r="I3" s="116"/>
      <c r="J3" s="116"/>
      <c r="K3" s="116"/>
      <c r="L3" s="98"/>
      <c r="M3" s="98"/>
      <c r="N3" s="98"/>
      <c r="O3" s="117"/>
      <c r="P3" s="117" t="s">
        <v>596</v>
      </c>
      <c r="Q3" s="117" t="s">
        <v>597</v>
      </c>
      <c r="R3" s="117" t="s">
        <v>598</v>
      </c>
      <c r="S3" s="117" t="s">
        <v>599</v>
      </c>
      <c r="T3" s="117"/>
    </row>
    <row r="4" spans="1:20" s="9" customFormat="1" ht="274.5" customHeight="1" x14ac:dyDescent="0.25">
      <c r="A4" s="98"/>
      <c r="B4" s="98"/>
      <c r="C4" s="69"/>
      <c r="D4" s="69" t="s">
        <v>484</v>
      </c>
      <c r="E4" s="35" t="s">
        <v>485</v>
      </c>
      <c r="F4" s="118"/>
      <c r="G4" s="98"/>
      <c r="H4" s="117"/>
      <c r="I4" s="69" t="s">
        <v>530</v>
      </c>
      <c r="J4" s="69" t="s">
        <v>532</v>
      </c>
      <c r="K4" s="69" t="s">
        <v>3</v>
      </c>
      <c r="L4" s="69" t="s">
        <v>606</v>
      </c>
      <c r="M4" s="69" t="s">
        <v>4</v>
      </c>
      <c r="N4" s="98"/>
      <c r="O4" s="117"/>
      <c r="P4" s="117"/>
      <c r="Q4" s="117"/>
      <c r="R4" s="117"/>
      <c r="S4" s="117"/>
      <c r="T4" s="117"/>
    </row>
    <row r="5" spans="1:20" s="67" customFormat="1" ht="15.75" x14ac:dyDescent="0.25">
      <c r="A5" s="73">
        <v>1</v>
      </c>
      <c r="B5" s="73">
        <v>2</v>
      </c>
      <c r="C5" s="73"/>
      <c r="D5" s="73"/>
      <c r="E5" s="71"/>
      <c r="F5" s="41">
        <v>3</v>
      </c>
      <c r="G5" s="73">
        <v>4</v>
      </c>
      <c r="H5" s="47">
        <v>5</v>
      </c>
      <c r="I5" s="73">
        <v>6</v>
      </c>
      <c r="J5" s="73">
        <v>7</v>
      </c>
      <c r="K5" s="73">
        <v>8</v>
      </c>
      <c r="L5" s="73">
        <v>9</v>
      </c>
      <c r="M5" s="73">
        <v>10</v>
      </c>
      <c r="N5" s="73">
        <v>11</v>
      </c>
      <c r="O5" s="47">
        <v>12</v>
      </c>
      <c r="P5" s="47">
        <v>13</v>
      </c>
      <c r="Q5" s="47">
        <v>14</v>
      </c>
      <c r="R5" s="47">
        <v>15</v>
      </c>
      <c r="S5" s="47">
        <v>16</v>
      </c>
      <c r="T5" s="8">
        <v>17</v>
      </c>
    </row>
    <row r="6" spans="1:20" s="9" customFormat="1" ht="30.75" customHeight="1" x14ac:dyDescent="0.25">
      <c r="A6" s="100" t="s">
        <v>262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s="12" customFormat="1" ht="78.75" x14ac:dyDescent="0.25">
      <c r="A7" s="8">
        <v>1</v>
      </c>
      <c r="B7" s="73" t="s">
        <v>198</v>
      </c>
      <c r="C7" s="73" t="s">
        <v>483</v>
      </c>
      <c r="D7" s="73"/>
      <c r="E7" s="71"/>
      <c r="F7" s="42" t="s">
        <v>245</v>
      </c>
      <c r="G7" s="45">
        <v>10558</v>
      </c>
      <c r="H7" s="41">
        <v>456</v>
      </c>
      <c r="I7" s="70"/>
      <c r="J7" s="70"/>
      <c r="K7" s="70"/>
      <c r="L7" s="8" t="s">
        <v>232</v>
      </c>
      <c r="M7" s="8"/>
      <c r="N7" s="63">
        <v>44926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7" t="s">
        <v>295</v>
      </c>
    </row>
    <row r="8" spans="1:20" s="12" customFormat="1" ht="78.75" x14ac:dyDescent="0.25">
      <c r="A8" s="8">
        <f t="shared" ref="A8:A23" si="0">A7+1</f>
        <v>2</v>
      </c>
      <c r="B8" s="73" t="s">
        <v>210</v>
      </c>
      <c r="C8" s="73" t="s">
        <v>483</v>
      </c>
      <c r="D8" s="73"/>
      <c r="E8" s="71"/>
      <c r="F8" s="42" t="s">
        <v>246</v>
      </c>
      <c r="G8" s="45">
        <v>17221</v>
      </c>
      <c r="H8" s="41">
        <v>201</v>
      </c>
      <c r="I8" s="70"/>
      <c r="J8" s="70"/>
      <c r="K8" s="70"/>
      <c r="L8" s="8" t="s">
        <v>232</v>
      </c>
      <c r="M8" s="8"/>
      <c r="N8" s="63">
        <v>44926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7" t="s">
        <v>295</v>
      </c>
    </row>
    <row r="9" spans="1:20" s="12" customFormat="1" ht="78.75" x14ac:dyDescent="0.25">
      <c r="A9" s="8">
        <f t="shared" si="0"/>
        <v>3</v>
      </c>
      <c r="B9" s="73" t="s">
        <v>211</v>
      </c>
      <c r="C9" s="73" t="s">
        <v>483</v>
      </c>
      <c r="D9" s="73"/>
      <c r="E9" s="71"/>
      <c r="F9" s="42" t="s">
        <v>247</v>
      </c>
      <c r="G9" s="45">
        <v>19245</v>
      </c>
      <c r="H9" s="41">
        <v>140</v>
      </c>
      <c r="I9" s="70"/>
      <c r="J9" s="70"/>
      <c r="K9" s="70"/>
      <c r="L9" s="8" t="s">
        <v>232</v>
      </c>
      <c r="M9" s="8"/>
      <c r="N9" s="63">
        <v>44926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7" t="s">
        <v>295</v>
      </c>
    </row>
    <row r="10" spans="1:20" s="12" customFormat="1" ht="78.75" x14ac:dyDescent="0.25">
      <c r="A10" s="8">
        <f t="shared" si="0"/>
        <v>4</v>
      </c>
      <c r="B10" s="73" t="s">
        <v>212</v>
      </c>
      <c r="C10" s="73" t="s">
        <v>483</v>
      </c>
      <c r="D10" s="73"/>
      <c r="E10" s="71"/>
      <c r="F10" s="42" t="s">
        <v>248</v>
      </c>
      <c r="G10" s="45">
        <v>18592</v>
      </c>
      <c r="H10" s="41">
        <v>437</v>
      </c>
      <c r="I10" s="70"/>
      <c r="J10" s="70"/>
      <c r="K10" s="70"/>
      <c r="L10" s="8" t="s">
        <v>232</v>
      </c>
      <c r="M10" s="8"/>
      <c r="N10" s="63">
        <v>44926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7" t="s">
        <v>295</v>
      </c>
    </row>
    <row r="11" spans="1:20" s="12" customFormat="1" ht="78.75" x14ac:dyDescent="0.25">
      <c r="A11" s="8">
        <f t="shared" si="0"/>
        <v>5</v>
      </c>
      <c r="B11" s="73" t="s">
        <v>213</v>
      </c>
      <c r="C11" s="73" t="s">
        <v>483</v>
      </c>
      <c r="D11" s="73"/>
      <c r="E11" s="71"/>
      <c r="F11" s="42" t="s">
        <v>249</v>
      </c>
      <c r="G11" s="45">
        <v>22680</v>
      </c>
      <c r="H11" s="41">
        <v>274</v>
      </c>
      <c r="I11" s="70"/>
      <c r="J11" s="70"/>
      <c r="K11" s="70"/>
      <c r="L11" s="8" t="s">
        <v>232</v>
      </c>
      <c r="M11" s="8"/>
      <c r="N11" s="63">
        <v>44926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7" t="s">
        <v>295</v>
      </c>
    </row>
    <row r="12" spans="1:20" s="12" customFormat="1" ht="78.75" x14ac:dyDescent="0.25">
      <c r="A12" s="8">
        <f t="shared" si="0"/>
        <v>6</v>
      </c>
      <c r="B12" s="73" t="s">
        <v>199</v>
      </c>
      <c r="C12" s="73" t="s">
        <v>483</v>
      </c>
      <c r="D12" s="73"/>
      <c r="E12" s="71"/>
      <c r="F12" s="42" t="s">
        <v>250</v>
      </c>
      <c r="G12" s="45">
        <v>3074</v>
      </c>
      <c r="H12" s="41">
        <v>253</v>
      </c>
      <c r="I12" s="70"/>
      <c r="J12" s="70"/>
      <c r="K12" s="70"/>
      <c r="L12" s="8" t="s">
        <v>232</v>
      </c>
      <c r="M12" s="8"/>
      <c r="N12" s="63">
        <v>44926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7" t="s">
        <v>295</v>
      </c>
    </row>
    <row r="13" spans="1:20" s="12" customFormat="1" ht="63" x14ac:dyDescent="0.25">
      <c r="A13" s="8">
        <f t="shared" si="0"/>
        <v>7</v>
      </c>
      <c r="B13" s="73" t="s">
        <v>200</v>
      </c>
      <c r="C13" s="73" t="s">
        <v>483</v>
      </c>
      <c r="D13" s="73"/>
      <c r="E13" s="71"/>
      <c r="F13" s="42" t="s">
        <v>194</v>
      </c>
      <c r="G13" s="45">
        <v>50000</v>
      </c>
      <c r="H13" s="42">
        <v>224</v>
      </c>
      <c r="I13" s="70"/>
      <c r="J13" s="70"/>
      <c r="K13" s="70"/>
      <c r="L13" s="63" t="s">
        <v>290</v>
      </c>
      <c r="M13" s="8"/>
      <c r="N13" s="63">
        <v>44561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7" t="s">
        <v>294</v>
      </c>
    </row>
    <row r="14" spans="1:20" s="12" customFormat="1" ht="63" x14ac:dyDescent="0.25">
      <c r="A14" s="8">
        <f t="shared" si="0"/>
        <v>8</v>
      </c>
      <c r="B14" s="73" t="s">
        <v>201</v>
      </c>
      <c r="C14" s="73" t="s">
        <v>483</v>
      </c>
      <c r="D14" s="73"/>
      <c r="E14" s="71"/>
      <c r="F14" s="42" t="s">
        <v>195</v>
      </c>
      <c r="G14" s="45">
        <v>1255.423</v>
      </c>
      <c r="H14" s="42">
        <v>108</v>
      </c>
      <c r="I14" s="70"/>
      <c r="J14" s="70"/>
      <c r="K14" s="70"/>
      <c r="L14" s="63" t="s">
        <v>290</v>
      </c>
      <c r="M14" s="8"/>
      <c r="N14" s="63">
        <v>44561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7" t="s">
        <v>294</v>
      </c>
    </row>
    <row r="15" spans="1:20" s="12" customFormat="1" ht="110.25" x14ac:dyDescent="0.25">
      <c r="A15" s="8">
        <f t="shared" si="0"/>
        <v>9</v>
      </c>
      <c r="B15" s="73" t="s">
        <v>627</v>
      </c>
      <c r="C15" s="73" t="s">
        <v>483</v>
      </c>
      <c r="D15" s="73"/>
      <c r="E15" s="71"/>
      <c r="F15" s="42">
        <v>4700000469</v>
      </c>
      <c r="G15" s="45">
        <v>30673.0959</v>
      </c>
      <c r="H15" s="42">
        <v>302</v>
      </c>
      <c r="I15" s="8"/>
      <c r="J15" s="8"/>
      <c r="K15" s="8"/>
      <c r="L15" s="73" t="s">
        <v>558</v>
      </c>
      <c r="M15" s="73"/>
      <c r="N15" s="73" t="s">
        <v>651</v>
      </c>
      <c r="O15" s="47">
        <v>19902.96</v>
      </c>
      <c r="P15" s="46">
        <v>480</v>
      </c>
      <c r="Q15" s="46">
        <v>0</v>
      </c>
      <c r="R15" s="46">
        <v>0</v>
      </c>
      <c r="S15" s="46">
        <v>10</v>
      </c>
      <c r="T15" s="47" t="s">
        <v>296</v>
      </c>
    </row>
    <row r="16" spans="1:20" s="18" customFormat="1" ht="78.75" x14ac:dyDescent="0.25">
      <c r="A16" s="8">
        <f t="shared" si="0"/>
        <v>10</v>
      </c>
      <c r="B16" s="73" t="s">
        <v>202</v>
      </c>
      <c r="C16" s="73" t="s">
        <v>483</v>
      </c>
      <c r="D16" s="73"/>
      <c r="E16" s="71"/>
      <c r="F16" s="42">
        <v>4700001222</v>
      </c>
      <c r="G16" s="48">
        <v>550</v>
      </c>
      <c r="H16" s="49">
        <v>266</v>
      </c>
      <c r="I16" s="70"/>
      <c r="J16" s="70"/>
      <c r="K16" s="70"/>
      <c r="L16" s="8" t="s">
        <v>232</v>
      </c>
      <c r="M16" s="8"/>
      <c r="N16" s="73" t="s">
        <v>261</v>
      </c>
      <c r="O16" s="50">
        <v>60683</v>
      </c>
      <c r="P16" s="50">
        <v>1654</v>
      </c>
      <c r="Q16" s="50">
        <v>1112</v>
      </c>
      <c r="R16" s="50">
        <v>10192</v>
      </c>
      <c r="S16" s="50">
        <v>792</v>
      </c>
      <c r="T16" s="47" t="s">
        <v>296</v>
      </c>
    </row>
    <row r="17" spans="1:20" s="12" customFormat="1" ht="78.75" x14ac:dyDescent="0.25">
      <c r="A17" s="8">
        <f t="shared" si="0"/>
        <v>11</v>
      </c>
      <c r="B17" s="73" t="s">
        <v>203</v>
      </c>
      <c r="C17" s="73" t="s">
        <v>483</v>
      </c>
      <c r="D17" s="73"/>
      <c r="E17" s="71"/>
      <c r="F17" s="42">
        <v>4700000620</v>
      </c>
      <c r="G17" s="48">
        <v>879</v>
      </c>
      <c r="H17" s="49">
        <v>25</v>
      </c>
      <c r="I17" s="70"/>
      <c r="J17" s="70"/>
      <c r="K17" s="70"/>
      <c r="L17" s="8"/>
      <c r="M17" s="8" t="s">
        <v>232</v>
      </c>
      <c r="N17" s="73" t="s">
        <v>261</v>
      </c>
      <c r="O17" s="50">
        <v>5800</v>
      </c>
      <c r="P17" s="46">
        <v>0</v>
      </c>
      <c r="Q17" s="46">
        <v>0</v>
      </c>
      <c r="R17" s="46">
        <v>0</v>
      </c>
      <c r="S17" s="46">
        <v>0</v>
      </c>
      <c r="T17" s="47" t="s">
        <v>296</v>
      </c>
    </row>
    <row r="18" spans="1:20" s="12" customFormat="1" ht="94.5" x14ac:dyDescent="0.25">
      <c r="A18" s="8">
        <f t="shared" si="0"/>
        <v>12</v>
      </c>
      <c r="B18" s="73" t="s">
        <v>193</v>
      </c>
      <c r="C18" s="73" t="s">
        <v>483</v>
      </c>
      <c r="D18" s="73"/>
      <c r="E18" s="71"/>
      <c r="F18" s="42">
        <v>4700001007</v>
      </c>
      <c r="G18" s="45">
        <v>500</v>
      </c>
      <c r="H18" s="42">
        <v>56</v>
      </c>
      <c r="I18" s="70"/>
      <c r="J18" s="70"/>
      <c r="K18" s="70"/>
      <c r="L18" s="64" t="s">
        <v>260</v>
      </c>
      <c r="M18" s="8"/>
      <c r="N18" s="63">
        <v>44561</v>
      </c>
      <c r="O18" s="47">
        <v>200</v>
      </c>
      <c r="P18" s="46">
        <v>0</v>
      </c>
      <c r="Q18" s="46">
        <v>0</v>
      </c>
      <c r="R18" s="46">
        <v>0</v>
      </c>
      <c r="S18" s="46">
        <v>0</v>
      </c>
      <c r="T18" s="47" t="s">
        <v>607</v>
      </c>
    </row>
    <row r="19" spans="1:20" s="12" customFormat="1" ht="89.25" customHeight="1" x14ac:dyDescent="0.25">
      <c r="A19" s="8">
        <f t="shared" si="0"/>
        <v>13</v>
      </c>
      <c r="B19" s="73" t="s">
        <v>197</v>
      </c>
      <c r="C19" s="73" t="s">
        <v>483</v>
      </c>
      <c r="D19" s="73"/>
      <c r="E19" s="71"/>
      <c r="F19" s="42">
        <v>4703102469</v>
      </c>
      <c r="G19" s="51">
        <v>0</v>
      </c>
      <c r="H19" s="41">
        <v>9</v>
      </c>
      <c r="I19" s="73"/>
      <c r="J19" s="73"/>
      <c r="K19" s="8"/>
      <c r="L19" s="8"/>
      <c r="M19" s="73" t="s">
        <v>574</v>
      </c>
      <c r="N19" s="63">
        <v>44561</v>
      </c>
      <c r="O19" s="46">
        <v>166080</v>
      </c>
      <c r="P19" s="46">
        <v>4100</v>
      </c>
      <c r="Q19" s="46">
        <v>3708</v>
      </c>
      <c r="R19" s="46">
        <v>0</v>
      </c>
      <c r="S19" s="46">
        <v>0</v>
      </c>
      <c r="T19" s="47" t="s">
        <v>297</v>
      </c>
    </row>
    <row r="20" spans="1:20" s="18" customFormat="1" ht="110.25" x14ac:dyDescent="0.25">
      <c r="A20" s="8">
        <f t="shared" si="0"/>
        <v>14</v>
      </c>
      <c r="B20" s="73" t="s">
        <v>206</v>
      </c>
      <c r="C20" s="73" t="s">
        <v>483</v>
      </c>
      <c r="D20" s="73"/>
      <c r="E20" s="71"/>
      <c r="F20" s="42" t="s">
        <v>196</v>
      </c>
      <c r="G20" s="45">
        <v>0.14399999999999999</v>
      </c>
      <c r="H20" s="42">
        <v>0</v>
      </c>
      <c r="I20" s="70"/>
      <c r="J20" s="70"/>
      <c r="K20" s="70"/>
      <c r="L20" s="8"/>
      <c r="M20" s="73" t="s">
        <v>573</v>
      </c>
      <c r="N20" s="47" t="s">
        <v>621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7" t="s">
        <v>298</v>
      </c>
    </row>
    <row r="21" spans="1:20" s="18" customFormat="1" ht="113.25" customHeight="1" x14ac:dyDescent="0.25">
      <c r="A21" s="8">
        <f t="shared" si="0"/>
        <v>15</v>
      </c>
      <c r="B21" s="73" t="s">
        <v>207</v>
      </c>
      <c r="C21" s="73" t="s">
        <v>483</v>
      </c>
      <c r="D21" s="73"/>
      <c r="E21" s="71"/>
      <c r="F21" s="41">
        <v>4700000807</v>
      </c>
      <c r="G21" s="51">
        <v>1000</v>
      </c>
      <c r="H21" s="42">
        <v>1</v>
      </c>
      <c r="I21" s="74"/>
      <c r="J21" s="70"/>
      <c r="K21" s="74"/>
      <c r="L21" s="7"/>
      <c r="M21" s="73" t="s">
        <v>572</v>
      </c>
      <c r="N21" s="47" t="s">
        <v>610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7" t="s">
        <v>560</v>
      </c>
    </row>
    <row r="22" spans="1:20" s="18" customFormat="1" ht="226.5" customHeight="1" x14ac:dyDescent="0.25">
      <c r="A22" s="8">
        <f t="shared" si="0"/>
        <v>16</v>
      </c>
      <c r="B22" s="73" t="s">
        <v>208</v>
      </c>
      <c r="C22" s="73" t="s">
        <v>483</v>
      </c>
      <c r="D22" s="73"/>
      <c r="E22" s="71"/>
      <c r="F22" s="41">
        <v>4701001218</v>
      </c>
      <c r="G22" s="45">
        <v>3497</v>
      </c>
      <c r="H22" s="42">
        <v>0</v>
      </c>
      <c r="I22" s="69"/>
      <c r="J22" s="70"/>
      <c r="K22" s="10" t="s">
        <v>645</v>
      </c>
      <c r="L22" s="73"/>
      <c r="M22" s="73" t="s">
        <v>232</v>
      </c>
      <c r="N22" s="59">
        <v>44561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7" t="s">
        <v>600</v>
      </c>
    </row>
    <row r="23" spans="1:20" s="12" customFormat="1" ht="94.5" x14ac:dyDescent="0.25">
      <c r="A23" s="119">
        <f t="shared" si="0"/>
        <v>17</v>
      </c>
      <c r="B23" s="73" t="s">
        <v>209</v>
      </c>
      <c r="C23" s="73" t="s">
        <v>483</v>
      </c>
      <c r="D23" s="73"/>
      <c r="E23" s="71"/>
      <c r="F23" s="41">
        <v>7823001570</v>
      </c>
      <c r="G23" s="51">
        <v>7261479</v>
      </c>
      <c r="H23" s="42">
        <v>0</v>
      </c>
      <c r="I23" s="69"/>
      <c r="J23" s="70"/>
      <c r="K23" s="10" t="s">
        <v>636</v>
      </c>
      <c r="L23" s="73"/>
      <c r="M23" s="73"/>
      <c r="N23" s="73"/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7" t="s">
        <v>295</v>
      </c>
    </row>
    <row r="24" spans="1:20" s="6" customFormat="1" ht="30.75" customHeight="1" x14ac:dyDescent="0.25">
      <c r="A24" s="100" t="s">
        <v>289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1:20" s="12" customFormat="1" ht="36" customHeight="1" x14ac:dyDescent="0.25">
      <c r="A25" s="73">
        <f>A23+1</f>
        <v>18</v>
      </c>
      <c r="B25" s="10" t="s">
        <v>32</v>
      </c>
      <c r="C25" s="73" t="s">
        <v>331</v>
      </c>
      <c r="D25" s="73" t="s">
        <v>330</v>
      </c>
      <c r="E25" s="71" t="s">
        <v>417</v>
      </c>
      <c r="F25" s="41">
        <v>4715026011</v>
      </c>
      <c r="G25" s="51">
        <v>102</v>
      </c>
      <c r="H25" s="42">
        <v>68</v>
      </c>
      <c r="I25" s="69"/>
      <c r="J25" s="69"/>
      <c r="K25" s="69"/>
      <c r="L25" s="73" t="s">
        <v>256</v>
      </c>
      <c r="M25" s="73"/>
      <c r="N25" s="73" t="s">
        <v>261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8" t="s">
        <v>299</v>
      </c>
    </row>
    <row r="26" spans="1:20" s="12" customFormat="1" ht="48" customHeight="1" x14ac:dyDescent="0.25">
      <c r="A26" s="8">
        <f t="shared" ref="A26:A29" si="1">A25+1</f>
        <v>19</v>
      </c>
      <c r="B26" s="10" t="s">
        <v>259</v>
      </c>
      <c r="C26" s="73" t="s">
        <v>331</v>
      </c>
      <c r="D26" s="73" t="s">
        <v>332</v>
      </c>
      <c r="E26" s="71" t="s">
        <v>407</v>
      </c>
      <c r="F26" s="41">
        <v>4715031357</v>
      </c>
      <c r="G26" s="51">
        <v>400</v>
      </c>
      <c r="H26" s="42">
        <v>30</v>
      </c>
      <c r="I26" s="69"/>
      <c r="J26" s="69"/>
      <c r="K26" s="69"/>
      <c r="L26" s="73" t="s">
        <v>256</v>
      </c>
      <c r="M26" s="73"/>
      <c r="N26" s="73" t="s">
        <v>261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8" t="s">
        <v>299</v>
      </c>
    </row>
    <row r="27" spans="1:20" s="12" customFormat="1" ht="51" customHeight="1" x14ac:dyDescent="0.25">
      <c r="A27" s="8">
        <f t="shared" si="1"/>
        <v>20</v>
      </c>
      <c r="B27" s="10" t="s">
        <v>26</v>
      </c>
      <c r="C27" s="73" t="s">
        <v>334</v>
      </c>
      <c r="D27" s="73" t="s">
        <v>333</v>
      </c>
      <c r="E27" s="71" t="s">
        <v>416</v>
      </c>
      <c r="F27" s="41">
        <v>4715031420</v>
      </c>
      <c r="G27" s="51" t="s">
        <v>28</v>
      </c>
      <c r="H27" s="42" t="s">
        <v>29</v>
      </c>
      <c r="I27" s="69"/>
      <c r="J27" s="69"/>
      <c r="K27" s="69"/>
      <c r="L27" s="73" t="s">
        <v>256</v>
      </c>
      <c r="M27" s="73"/>
      <c r="N27" s="73" t="s">
        <v>261</v>
      </c>
      <c r="O27" s="47" t="s">
        <v>30</v>
      </c>
      <c r="P27" s="47" t="s">
        <v>30</v>
      </c>
      <c r="Q27" s="47" t="s">
        <v>30</v>
      </c>
      <c r="R27" s="47" t="s">
        <v>30</v>
      </c>
      <c r="S27" s="47" t="s">
        <v>30</v>
      </c>
      <c r="T27" s="8" t="s">
        <v>299</v>
      </c>
    </row>
    <row r="28" spans="1:20" s="12" customFormat="1" ht="34.5" customHeight="1" x14ac:dyDescent="0.25">
      <c r="A28" s="8">
        <f t="shared" si="1"/>
        <v>21</v>
      </c>
      <c r="B28" s="10" t="s">
        <v>27</v>
      </c>
      <c r="C28" s="73" t="s">
        <v>331</v>
      </c>
      <c r="D28" s="73" t="s">
        <v>335</v>
      </c>
      <c r="E28" s="71" t="s">
        <v>415</v>
      </c>
      <c r="F28" s="41">
        <v>4715030459</v>
      </c>
      <c r="G28" s="51">
        <v>454.2</v>
      </c>
      <c r="H28" s="42">
        <v>38</v>
      </c>
      <c r="I28" s="69"/>
      <c r="J28" s="69"/>
      <c r="K28" s="69"/>
      <c r="L28" s="73" t="s">
        <v>258</v>
      </c>
      <c r="M28" s="73"/>
      <c r="N28" s="73" t="s">
        <v>261</v>
      </c>
      <c r="O28" s="47">
        <v>300</v>
      </c>
      <c r="P28" s="47">
        <v>100</v>
      </c>
      <c r="Q28" s="47">
        <v>200</v>
      </c>
      <c r="R28" s="47">
        <v>0</v>
      </c>
      <c r="S28" s="47">
        <v>0</v>
      </c>
      <c r="T28" s="8" t="s">
        <v>299</v>
      </c>
    </row>
    <row r="29" spans="1:20" s="9" customFormat="1" ht="110.25" x14ac:dyDescent="0.25">
      <c r="A29" s="8">
        <f t="shared" si="1"/>
        <v>22</v>
      </c>
      <c r="B29" s="73" t="s">
        <v>31</v>
      </c>
      <c r="C29" s="73" t="s">
        <v>337</v>
      </c>
      <c r="D29" s="73" t="s">
        <v>336</v>
      </c>
      <c r="E29" s="71" t="s">
        <v>414</v>
      </c>
      <c r="F29" s="41">
        <v>4701007812</v>
      </c>
      <c r="G29" s="51">
        <v>100</v>
      </c>
      <c r="H29" s="42">
        <v>0</v>
      </c>
      <c r="I29" s="70"/>
      <c r="J29" s="70"/>
      <c r="K29" s="70"/>
      <c r="L29" s="73"/>
      <c r="M29" s="73" t="s">
        <v>575</v>
      </c>
      <c r="N29" s="59" t="s">
        <v>644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8" t="s">
        <v>299</v>
      </c>
    </row>
    <row r="30" spans="1:20" s="24" customFormat="1" ht="30.75" customHeight="1" x14ac:dyDescent="0.25">
      <c r="A30" s="100" t="s">
        <v>288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1:20" s="17" customFormat="1" ht="78.75" x14ac:dyDescent="0.25">
      <c r="A31" s="73">
        <f>A29+1</f>
        <v>23</v>
      </c>
      <c r="B31" s="10" t="s">
        <v>16</v>
      </c>
      <c r="C31" s="73" t="s">
        <v>337</v>
      </c>
      <c r="D31" s="73" t="s">
        <v>338</v>
      </c>
      <c r="E31" s="71" t="s">
        <v>494</v>
      </c>
      <c r="F31" s="42">
        <v>4717003355</v>
      </c>
      <c r="G31" s="48">
        <v>20</v>
      </c>
      <c r="H31" s="42">
        <v>7</v>
      </c>
      <c r="I31" s="52"/>
      <c r="J31" s="52"/>
      <c r="K31" s="52"/>
      <c r="L31" s="65"/>
      <c r="M31" s="65" t="s">
        <v>232</v>
      </c>
      <c r="N31" s="73" t="s">
        <v>261</v>
      </c>
      <c r="O31" s="50">
        <v>30</v>
      </c>
      <c r="P31" s="47">
        <v>10</v>
      </c>
      <c r="Q31" s="47">
        <v>20</v>
      </c>
      <c r="R31" s="47">
        <v>0</v>
      </c>
      <c r="S31" s="47">
        <v>0</v>
      </c>
      <c r="T31" s="8" t="s">
        <v>299</v>
      </c>
    </row>
    <row r="32" spans="1:20" s="17" customFormat="1" ht="112.5" customHeight="1" x14ac:dyDescent="0.25">
      <c r="A32" s="8">
        <f t="shared" ref="A32" si="2">A31+1</f>
        <v>24</v>
      </c>
      <c r="B32" s="10" t="s">
        <v>17</v>
      </c>
      <c r="C32" s="73" t="s">
        <v>331</v>
      </c>
      <c r="D32" s="73" t="s">
        <v>339</v>
      </c>
      <c r="E32" s="71" t="s">
        <v>509</v>
      </c>
      <c r="F32" s="42">
        <v>4717005592</v>
      </c>
      <c r="G32" s="51">
        <v>101.7</v>
      </c>
      <c r="H32" s="42">
        <v>43</v>
      </c>
      <c r="I32" s="69"/>
      <c r="J32" s="69"/>
      <c r="K32" s="69"/>
      <c r="L32" s="73" t="s">
        <v>256</v>
      </c>
      <c r="M32" s="73"/>
      <c r="N32" s="73" t="s">
        <v>261</v>
      </c>
      <c r="O32" s="47">
        <v>85</v>
      </c>
      <c r="P32" s="47">
        <v>50</v>
      </c>
      <c r="Q32" s="47">
        <v>30</v>
      </c>
      <c r="R32" s="47">
        <v>0</v>
      </c>
      <c r="S32" s="47">
        <v>5</v>
      </c>
      <c r="T32" s="8" t="s">
        <v>299</v>
      </c>
    </row>
    <row r="33" spans="1:20" s="6" customFormat="1" ht="30" customHeight="1" x14ac:dyDescent="0.25">
      <c r="A33" s="100" t="s">
        <v>287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1:20" s="12" customFormat="1" ht="48.75" customHeight="1" x14ac:dyDescent="0.25">
      <c r="A34" s="8">
        <f>A32+1</f>
        <v>25</v>
      </c>
      <c r="B34" s="10" t="s">
        <v>135</v>
      </c>
      <c r="C34" s="73" t="s">
        <v>337</v>
      </c>
      <c r="D34" s="73" t="s">
        <v>340</v>
      </c>
      <c r="E34" s="71" t="s">
        <v>410</v>
      </c>
      <c r="F34" s="42">
        <v>4718008772</v>
      </c>
      <c r="G34" s="45">
        <v>2924.76</v>
      </c>
      <c r="H34" s="42">
        <v>19</v>
      </c>
      <c r="I34" s="70"/>
      <c r="J34" s="70"/>
      <c r="K34" s="70"/>
      <c r="L34" s="73" t="s">
        <v>258</v>
      </c>
      <c r="M34" s="8"/>
      <c r="N34" s="73" t="s">
        <v>261</v>
      </c>
      <c r="O34" s="46">
        <v>100</v>
      </c>
      <c r="P34" s="46">
        <v>0</v>
      </c>
      <c r="Q34" s="46">
        <v>0</v>
      </c>
      <c r="R34" s="46">
        <v>0</v>
      </c>
      <c r="S34" s="46">
        <v>0</v>
      </c>
      <c r="T34" s="8" t="s">
        <v>299</v>
      </c>
    </row>
    <row r="35" spans="1:20" s="12" customFormat="1" ht="108" customHeight="1" x14ac:dyDescent="0.25">
      <c r="A35" s="8">
        <f t="shared" ref="A35:A41" si="3">A34+1</f>
        <v>26</v>
      </c>
      <c r="B35" s="10" t="s">
        <v>128</v>
      </c>
      <c r="C35" s="73" t="s">
        <v>331</v>
      </c>
      <c r="D35" s="73" t="s">
        <v>341</v>
      </c>
      <c r="E35" s="71" t="s">
        <v>413</v>
      </c>
      <c r="F35" s="42">
        <v>4702000619</v>
      </c>
      <c r="G35" s="45">
        <v>2</v>
      </c>
      <c r="H35" s="42">
        <v>121</v>
      </c>
      <c r="I35" s="70"/>
      <c r="J35" s="70"/>
      <c r="K35" s="70"/>
      <c r="L35" s="73"/>
      <c r="M35" s="73" t="s">
        <v>528</v>
      </c>
      <c r="N35" s="63"/>
      <c r="O35" s="42">
        <v>100</v>
      </c>
      <c r="P35" s="46">
        <v>0</v>
      </c>
      <c r="Q35" s="46">
        <v>0</v>
      </c>
      <c r="R35" s="46">
        <v>0</v>
      </c>
      <c r="S35" s="46">
        <v>0</v>
      </c>
      <c r="T35" s="8" t="s">
        <v>299</v>
      </c>
    </row>
    <row r="36" spans="1:20" s="12" customFormat="1" ht="94.5" x14ac:dyDescent="0.25">
      <c r="A36" s="8">
        <f t="shared" si="3"/>
        <v>27</v>
      </c>
      <c r="B36" s="10" t="s">
        <v>129</v>
      </c>
      <c r="C36" s="73" t="s">
        <v>331</v>
      </c>
      <c r="D36" s="73" t="s">
        <v>341</v>
      </c>
      <c r="E36" s="71" t="s">
        <v>469</v>
      </c>
      <c r="F36" s="42">
        <v>4702002415</v>
      </c>
      <c r="G36" s="45">
        <v>21</v>
      </c>
      <c r="H36" s="42">
        <v>8</v>
      </c>
      <c r="I36" s="70"/>
      <c r="J36" s="70"/>
      <c r="K36" s="70"/>
      <c r="L36" s="73" t="s">
        <v>258</v>
      </c>
      <c r="M36" s="8"/>
      <c r="N36" s="73" t="s">
        <v>261</v>
      </c>
      <c r="O36" s="46">
        <v>100</v>
      </c>
      <c r="P36" s="46">
        <v>0</v>
      </c>
      <c r="Q36" s="46">
        <v>0</v>
      </c>
      <c r="R36" s="46">
        <v>0</v>
      </c>
      <c r="S36" s="46">
        <v>0</v>
      </c>
      <c r="T36" s="8" t="s">
        <v>299</v>
      </c>
    </row>
    <row r="37" spans="1:20" s="12" customFormat="1" ht="110.25" x14ac:dyDescent="0.25">
      <c r="A37" s="8">
        <f t="shared" si="3"/>
        <v>28</v>
      </c>
      <c r="B37" s="10" t="s">
        <v>130</v>
      </c>
      <c r="C37" s="73" t="s">
        <v>331</v>
      </c>
      <c r="D37" s="73" t="s">
        <v>341</v>
      </c>
      <c r="E37" s="71" t="s">
        <v>402</v>
      </c>
      <c r="F37" s="42">
        <v>4702004028</v>
      </c>
      <c r="G37" s="45">
        <v>20</v>
      </c>
      <c r="H37" s="42">
        <v>9</v>
      </c>
      <c r="I37" s="70"/>
      <c r="J37" s="70"/>
      <c r="K37" s="70"/>
      <c r="L37" s="73" t="s">
        <v>258</v>
      </c>
      <c r="M37" s="8"/>
      <c r="N37" s="73" t="s">
        <v>261</v>
      </c>
      <c r="O37" s="46">
        <v>115</v>
      </c>
      <c r="P37" s="46">
        <v>15</v>
      </c>
      <c r="Q37" s="46">
        <v>0</v>
      </c>
      <c r="R37" s="46">
        <v>0</v>
      </c>
      <c r="S37" s="46">
        <v>0</v>
      </c>
      <c r="T37" s="8" t="s">
        <v>299</v>
      </c>
    </row>
    <row r="38" spans="1:20" s="12" customFormat="1" ht="104.25" customHeight="1" x14ac:dyDescent="0.25">
      <c r="A38" s="8">
        <f t="shared" si="3"/>
        <v>29</v>
      </c>
      <c r="B38" s="10" t="s">
        <v>131</v>
      </c>
      <c r="C38" s="73" t="s">
        <v>331</v>
      </c>
      <c r="D38" s="73" t="s">
        <v>341</v>
      </c>
      <c r="E38" s="71" t="s">
        <v>508</v>
      </c>
      <c r="F38" s="42">
        <v>4702000552</v>
      </c>
      <c r="G38" s="45">
        <v>100</v>
      </c>
      <c r="H38" s="42">
        <v>10</v>
      </c>
      <c r="I38" s="70"/>
      <c r="J38" s="70"/>
      <c r="K38" s="73"/>
      <c r="L38" s="73"/>
      <c r="M38" s="73" t="s">
        <v>576</v>
      </c>
      <c r="N38" s="63">
        <v>44561</v>
      </c>
      <c r="O38" s="46">
        <v>6050</v>
      </c>
      <c r="P38" s="46">
        <v>0</v>
      </c>
      <c r="Q38" s="46">
        <v>50</v>
      </c>
      <c r="R38" s="46">
        <v>0</v>
      </c>
      <c r="S38" s="46">
        <v>0</v>
      </c>
      <c r="T38" s="8" t="s">
        <v>299</v>
      </c>
    </row>
    <row r="39" spans="1:20" s="18" customFormat="1" ht="110.25" x14ac:dyDescent="0.25">
      <c r="A39" s="8">
        <f t="shared" si="3"/>
        <v>30</v>
      </c>
      <c r="B39" s="10" t="s">
        <v>132</v>
      </c>
      <c r="C39" s="73" t="s">
        <v>331</v>
      </c>
      <c r="D39" s="73" t="s">
        <v>341</v>
      </c>
      <c r="E39" s="71" t="s">
        <v>507</v>
      </c>
      <c r="F39" s="42">
        <v>4702002020</v>
      </c>
      <c r="G39" s="45">
        <v>0.15</v>
      </c>
      <c r="H39" s="42">
        <v>0</v>
      </c>
      <c r="I39" s="70"/>
      <c r="J39" s="73" t="s">
        <v>577</v>
      </c>
      <c r="K39" s="70"/>
      <c r="L39" s="8"/>
      <c r="M39" s="8" t="s">
        <v>324</v>
      </c>
      <c r="N39" s="73" t="s">
        <v>622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8" t="s">
        <v>299</v>
      </c>
    </row>
    <row r="40" spans="1:20" s="18" customFormat="1" ht="156" customHeight="1" x14ac:dyDescent="0.25">
      <c r="A40" s="8">
        <f t="shared" si="3"/>
        <v>31</v>
      </c>
      <c r="B40" s="73" t="s">
        <v>133</v>
      </c>
      <c r="C40" s="73" t="s">
        <v>331</v>
      </c>
      <c r="D40" s="73" t="s">
        <v>342</v>
      </c>
      <c r="E40" s="71" t="s">
        <v>561</v>
      </c>
      <c r="F40" s="41" t="s">
        <v>134</v>
      </c>
      <c r="G40" s="45">
        <v>110</v>
      </c>
      <c r="H40" s="42">
        <v>0</v>
      </c>
      <c r="I40" s="70"/>
      <c r="J40" s="70"/>
      <c r="K40" s="73" t="s">
        <v>562</v>
      </c>
      <c r="L40" s="8"/>
      <c r="M40" s="8"/>
      <c r="N40" s="73" t="s">
        <v>646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8" t="s">
        <v>299</v>
      </c>
    </row>
    <row r="41" spans="1:20" s="18" customFormat="1" ht="97.5" customHeight="1" x14ac:dyDescent="0.25">
      <c r="A41" s="8">
        <f t="shared" si="3"/>
        <v>32</v>
      </c>
      <c r="B41" s="73" t="s">
        <v>92</v>
      </c>
      <c r="C41" s="73" t="s">
        <v>337</v>
      </c>
      <c r="D41" s="73" t="s">
        <v>343</v>
      </c>
      <c r="E41" s="71" t="s">
        <v>412</v>
      </c>
      <c r="F41" s="42">
        <v>4702008880</v>
      </c>
      <c r="G41" s="45">
        <v>100</v>
      </c>
      <c r="H41" s="42">
        <v>0</v>
      </c>
      <c r="I41" s="70"/>
      <c r="J41" s="73" t="s">
        <v>578</v>
      </c>
      <c r="K41" s="70"/>
      <c r="L41" s="8"/>
      <c r="M41" s="8"/>
      <c r="N41" s="63">
        <v>44561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8" t="s">
        <v>299</v>
      </c>
    </row>
    <row r="42" spans="1:20" s="6" customFormat="1" ht="30" customHeight="1" x14ac:dyDescent="0.25">
      <c r="A42" s="100" t="s">
        <v>286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1:20" s="12" customFormat="1" ht="49.5" customHeight="1" x14ac:dyDescent="0.25">
      <c r="A43" s="8">
        <f>A41+1</f>
        <v>33</v>
      </c>
      <c r="B43" s="10" t="s">
        <v>113</v>
      </c>
      <c r="C43" s="73" t="s">
        <v>337</v>
      </c>
      <c r="D43" s="73" t="s">
        <v>344</v>
      </c>
      <c r="E43" s="71" t="s">
        <v>410</v>
      </c>
      <c r="F43" s="42">
        <v>4703042548</v>
      </c>
      <c r="G43" s="45">
        <v>219</v>
      </c>
      <c r="H43" s="42">
        <v>88</v>
      </c>
      <c r="I43" s="69"/>
      <c r="J43" s="69"/>
      <c r="K43" s="69"/>
      <c r="L43" s="73" t="s">
        <v>257</v>
      </c>
      <c r="M43" s="73"/>
      <c r="N43" s="63">
        <v>45657</v>
      </c>
      <c r="O43" s="46">
        <v>250</v>
      </c>
      <c r="P43" s="46">
        <v>0</v>
      </c>
      <c r="Q43" s="46">
        <v>0</v>
      </c>
      <c r="R43" s="46">
        <v>0</v>
      </c>
      <c r="S43" s="46">
        <v>0</v>
      </c>
      <c r="T43" s="8" t="s">
        <v>299</v>
      </c>
    </row>
    <row r="44" spans="1:20" s="12" customFormat="1" ht="102.75" customHeight="1" x14ac:dyDescent="0.25">
      <c r="A44" s="8">
        <f t="shared" ref="A44:A73" si="4">A43+1</f>
        <v>34</v>
      </c>
      <c r="B44" s="96" t="s">
        <v>112</v>
      </c>
      <c r="C44" s="72" t="s">
        <v>337</v>
      </c>
      <c r="D44" s="72" t="s">
        <v>344</v>
      </c>
      <c r="E44" s="72" t="s">
        <v>506</v>
      </c>
      <c r="F44" s="42">
        <v>4703052514</v>
      </c>
      <c r="G44" s="53">
        <v>60085</v>
      </c>
      <c r="H44" s="54">
        <v>7</v>
      </c>
      <c r="I44" s="55"/>
      <c r="J44" s="55"/>
      <c r="K44" s="73" t="s">
        <v>641</v>
      </c>
      <c r="L44" s="72"/>
      <c r="M44" s="72"/>
      <c r="N44" s="75"/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8" t="s">
        <v>299</v>
      </c>
    </row>
    <row r="45" spans="1:20" s="12" customFormat="1" ht="36" customHeight="1" x14ac:dyDescent="0.25">
      <c r="A45" s="8">
        <f t="shared" si="4"/>
        <v>35</v>
      </c>
      <c r="B45" s="10" t="s">
        <v>119</v>
      </c>
      <c r="C45" s="73" t="s">
        <v>331</v>
      </c>
      <c r="D45" s="73" t="s">
        <v>345</v>
      </c>
      <c r="E45" s="71" t="s">
        <v>409</v>
      </c>
      <c r="F45" s="42">
        <v>4703014244</v>
      </c>
      <c r="G45" s="45">
        <v>100</v>
      </c>
      <c r="H45" s="42">
        <v>17</v>
      </c>
      <c r="I45" s="69"/>
      <c r="J45" s="69"/>
      <c r="K45" s="69"/>
      <c r="L45" s="73" t="s">
        <v>243</v>
      </c>
      <c r="M45" s="73"/>
      <c r="N45" s="63">
        <v>45657</v>
      </c>
      <c r="O45" s="46">
        <v>250</v>
      </c>
      <c r="P45" s="46">
        <v>0</v>
      </c>
      <c r="Q45" s="46">
        <v>0</v>
      </c>
      <c r="R45" s="46">
        <v>0</v>
      </c>
      <c r="S45" s="46">
        <v>0</v>
      </c>
      <c r="T45" s="8" t="s">
        <v>299</v>
      </c>
    </row>
    <row r="46" spans="1:20" s="12" customFormat="1" ht="388.5" customHeight="1" x14ac:dyDescent="0.25">
      <c r="A46" s="8">
        <f t="shared" si="4"/>
        <v>36</v>
      </c>
      <c r="B46" s="73" t="s">
        <v>266</v>
      </c>
      <c r="C46" s="73" t="s">
        <v>331</v>
      </c>
      <c r="D46" s="73" t="s">
        <v>345</v>
      </c>
      <c r="E46" s="71" t="s">
        <v>399</v>
      </c>
      <c r="F46" s="42">
        <v>4703006130</v>
      </c>
      <c r="G46" s="45">
        <v>3065.2</v>
      </c>
      <c r="H46" s="42">
        <v>0</v>
      </c>
      <c r="I46" s="69"/>
      <c r="J46" s="69"/>
      <c r="K46" s="69"/>
      <c r="L46" s="73"/>
      <c r="M46" s="10" t="s">
        <v>608</v>
      </c>
      <c r="N46" s="59">
        <v>44561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8" t="s">
        <v>299</v>
      </c>
    </row>
    <row r="47" spans="1:20" s="12" customFormat="1" ht="132" customHeight="1" x14ac:dyDescent="0.25">
      <c r="A47" s="8">
        <f t="shared" si="4"/>
        <v>37</v>
      </c>
      <c r="B47" s="73" t="s">
        <v>114</v>
      </c>
      <c r="C47" s="73" t="s">
        <v>331</v>
      </c>
      <c r="D47" s="73" t="s">
        <v>345</v>
      </c>
      <c r="E47" s="73" t="s">
        <v>494</v>
      </c>
      <c r="F47" s="42">
        <v>4703004849</v>
      </c>
      <c r="G47" s="45">
        <v>1000.3</v>
      </c>
      <c r="H47" s="42">
        <v>0</v>
      </c>
      <c r="I47" s="69"/>
      <c r="J47" s="69"/>
      <c r="K47" s="10" t="s">
        <v>629</v>
      </c>
      <c r="L47" s="73"/>
      <c r="M47" s="73"/>
      <c r="N47" s="10" t="s">
        <v>647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8" t="s">
        <v>299</v>
      </c>
    </row>
    <row r="48" spans="1:20" s="26" customFormat="1" ht="119.25" customHeight="1" x14ac:dyDescent="0.25">
      <c r="A48" s="8">
        <f t="shared" si="4"/>
        <v>38</v>
      </c>
      <c r="B48" s="73" t="s">
        <v>115</v>
      </c>
      <c r="C48" s="73" t="s">
        <v>337</v>
      </c>
      <c r="D48" s="73" t="s">
        <v>346</v>
      </c>
      <c r="E48" s="73" t="s">
        <v>511</v>
      </c>
      <c r="F48" s="42">
        <v>4703008152</v>
      </c>
      <c r="G48" s="45">
        <v>0</v>
      </c>
      <c r="H48" s="42">
        <v>0</v>
      </c>
      <c r="I48" s="69"/>
      <c r="J48" s="73" t="s">
        <v>579</v>
      </c>
      <c r="K48" s="69"/>
      <c r="L48" s="73"/>
      <c r="M48" s="73" t="s">
        <v>580</v>
      </c>
      <c r="N48" s="59" t="s">
        <v>637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8" t="s">
        <v>299</v>
      </c>
    </row>
    <row r="49" spans="1:20" s="25" customFormat="1" ht="101.25" customHeight="1" x14ac:dyDescent="0.25">
      <c r="A49" s="8">
        <f t="shared" si="4"/>
        <v>39</v>
      </c>
      <c r="B49" s="10" t="s">
        <v>116</v>
      </c>
      <c r="C49" s="73" t="s">
        <v>331</v>
      </c>
      <c r="D49" s="73" t="s">
        <v>345</v>
      </c>
      <c r="E49" s="71" t="s">
        <v>252</v>
      </c>
      <c r="F49" s="42">
        <v>4703165010</v>
      </c>
      <c r="G49" s="45">
        <v>0</v>
      </c>
      <c r="H49" s="42">
        <v>1</v>
      </c>
      <c r="I49" s="69"/>
      <c r="J49" s="69"/>
      <c r="K49" s="69"/>
      <c r="L49" s="73"/>
      <c r="M49" s="73" t="s">
        <v>232</v>
      </c>
      <c r="N49" s="73" t="s">
        <v>261</v>
      </c>
      <c r="O49" s="46">
        <v>250</v>
      </c>
      <c r="P49" s="46">
        <v>0</v>
      </c>
      <c r="Q49" s="46">
        <v>0</v>
      </c>
      <c r="R49" s="46">
        <v>0</v>
      </c>
      <c r="S49" s="46">
        <v>0</v>
      </c>
      <c r="T49" s="8" t="s">
        <v>299</v>
      </c>
    </row>
    <row r="50" spans="1:20" s="12" customFormat="1" ht="95.25" customHeight="1" x14ac:dyDescent="0.25">
      <c r="A50" s="8">
        <f t="shared" si="4"/>
        <v>40</v>
      </c>
      <c r="B50" s="10" t="s">
        <v>117</v>
      </c>
      <c r="C50" s="73" t="s">
        <v>331</v>
      </c>
      <c r="D50" s="73" t="s">
        <v>345</v>
      </c>
      <c r="E50" s="71" t="s">
        <v>407</v>
      </c>
      <c r="F50" s="42">
        <v>4703145938</v>
      </c>
      <c r="G50" s="45">
        <v>100</v>
      </c>
      <c r="H50" s="42">
        <v>1</v>
      </c>
      <c r="I50" s="69"/>
      <c r="J50" s="69"/>
      <c r="K50" s="69"/>
      <c r="L50" s="73"/>
      <c r="M50" s="73" t="s">
        <v>232</v>
      </c>
      <c r="N50" s="73" t="s">
        <v>261</v>
      </c>
      <c r="O50" s="46">
        <v>250</v>
      </c>
      <c r="P50" s="46">
        <v>0</v>
      </c>
      <c r="Q50" s="46">
        <v>0</v>
      </c>
      <c r="R50" s="46">
        <v>0</v>
      </c>
      <c r="S50" s="46">
        <v>0</v>
      </c>
      <c r="T50" s="8" t="s">
        <v>299</v>
      </c>
    </row>
    <row r="51" spans="1:20" s="12" customFormat="1" ht="48" customHeight="1" x14ac:dyDescent="0.25">
      <c r="A51" s="8">
        <f t="shared" si="4"/>
        <v>41</v>
      </c>
      <c r="B51" s="10" t="s">
        <v>118</v>
      </c>
      <c r="C51" s="73" t="s">
        <v>331</v>
      </c>
      <c r="D51" s="73" t="s">
        <v>347</v>
      </c>
      <c r="E51" s="71" t="s">
        <v>400</v>
      </c>
      <c r="F51" s="41">
        <v>4703127262</v>
      </c>
      <c r="G51" s="51">
        <v>2256</v>
      </c>
      <c r="H51" s="42">
        <v>17</v>
      </c>
      <c r="I51" s="69"/>
      <c r="J51" s="69"/>
      <c r="K51" s="69"/>
      <c r="L51" s="73" t="s">
        <v>232</v>
      </c>
      <c r="M51" s="73"/>
      <c r="N51" s="73" t="s">
        <v>261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8" t="s">
        <v>299</v>
      </c>
    </row>
    <row r="52" spans="1:20" s="12" customFormat="1" ht="33" customHeight="1" x14ac:dyDescent="0.25">
      <c r="A52" s="8">
        <f t="shared" si="4"/>
        <v>42</v>
      </c>
      <c r="B52" s="73" t="s">
        <v>35</v>
      </c>
      <c r="C52" s="73" t="s">
        <v>331</v>
      </c>
      <c r="D52" s="73" t="s">
        <v>347</v>
      </c>
      <c r="E52" s="71" t="s">
        <v>409</v>
      </c>
      <c r="F52" s="41">
        <v>4703005698</v>
      </c>
      <c r="G52" s="51">
        <v>77.86</v>
      </c>
      <c r="H52" s="42">
        <v>14</v>
      </c>
      <c r="I52" s="69"/>
      <c r="J52" s="69"/>
      <c r="K52" s="69"/>
      <c r="L52" s="73" t="s">
        <v>232</v>
      </c>
      <c r="M52" s="73"/>
      <c r="N52" s="73" t="s">
        <v>261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8" t="s">
        <v>299</v>
      </c>
    </row>
    <row r="53" spans="1:20" s="18" customFormat="1" ht="112.5" customHeight="1" x14ac:dyDescent="0.25">
      <c r="A53" s="8">
        <f t="shared" si="4"/>
        <v>43</v>
      </c>
      <c r="B53" s="10" t="s">
        <v>214</v>
      </c>
      <c r="C53" s="73" t="s">
        <v>334</v>
      </c>
      <c r="D53" s="73" t="s">
        <v>348</v>
      </c>
      <c r="E53" s="71" t="s">
        <v>252</v>
      </c>
      <c r="F53" s="41">
        <v>4703151561</v>
      </c>
      <c r="G53" s="51">
        <v>100</v>
      </c>
      <c r="H53" s="42">
        <v>1</v>
      </c>
      <c r="I53" s="69"/>
      <c r="J53" s="73" t="s">
        <v>581</v>
      </c>
      <c r="K53" s="69"/>
      <c r="L53" s="73"/>
      <c r="M53" s="73"/>
      <c r="N53" s="59" t="s">
        <v>623</v>
      </c>
      <c r="O53" s="47">
        <v>1200</v>
      </c>
      <c r="P53" s="46">
        <v>0</v>
      </c>
      <c r="Q53" s="46">
        <v>0</v>
      </c>
      <c r="R53" s="46">
        <v>0</v>
      </c>
      <c r="S53" s="46">
        <v>0</v>
      </c>
      <c r="T53" s="8" t="s">
        <v>299</v>
      </c>
    </row>
    <row r="54" spans="1:20" s="18" customFormat="1" ht="114.75" customHeight="1" x14ac:dyDescent="0.25">
      <c r="A54" s="8">
        <f t="shared" si="4"/>
        <v>44</v>
      </c>
      <c r="B54" s="73" t="s">
        <v>138</v>
      </c>
      <c r="C54" s="73" t="s">
        <v>334</v>
      </c>
      <c r="D54" s="73" t="s">
        <v>348</v>
      </c>
      <c r="E54" s="73" t="s">
        <v>252</v>
      </c>
      <c r="F54" s="42">
        <v>4703117881</v>
      </c>
      <c r="G54" s="45">
        <v>7665.3077999999996</v>
      </c>
      <c r="H54" s="42">
        <v>0</v>
      </c>
      <c r="I54" s="70"/>
      <c r="J54" s="73" t="s">
        <v>582</v>
      </c>
      <c r="K54" s="70"/>
      <c r="L54" s="8"/>
      <c r="M54" s="8"/>
      <c r="N54" s="59" t="s">
        <v>624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8" t="s">
        <v>299</v>
      </c>
    </row>
    <row r="55" spans="1:20" s="25" customFormat="1" ht="128.25" customHeight="1" x14ac:dyDescent="0.25">
      <c r="A55" s="8">
        <f t="shared" si="4"/>
        <v>45</v>
      </c>
      <c r="B55" s="73" t="s">
        <v>215</v>
      </c>
      <c r="C55" s="73" t="s">
        <v>331</v>
      </c>
      <c r="D55" s="73" t="s">
        <v>349</v>
      </c>
      <c r="E55" s="73" t="s">
        <v>400</v>
      </c>
      <c r="F55" s="41">
        <v>4703072246</v>
      </c>
      <c r="G55" s="51" t="s">
        <v>11</v>
      </c>
      <c r="H55" s="42">
        <v>0</v>
      </c>
      <c r="I55" s="69"/>
      <c r="J55" s="69"/>
      <c r="K55" s="10" t="s">
        <v>630</v>
      </c>
      <c r="L55" s="73"/>
      <c r="M55" s="73"/>
      <c r="N55" s="59" t="s">
        <v>648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8" t="s">
        <v>299</v>
      </c>
    </row>
    <row r="56" spans="1:20" s="25" customFormat="1" ht="33.75" customHeight="1" x14ac:dyDescent="0.25">
      <c r="A56" s="8">
        <f t="shared" si="4"/>
        <v>46</v>
      </c>
      <c r="B56" s="10" t="s">
        <v>216</v>
      </c>
      <c r="C56" s="73" t="s">
        <v>331</v>
      </c>
      <c r="D56" s="73" t="s">
        <v>350</v>
      </c>
      <c r="E56" s="71" t="s">
        <v>408</v>
      </c>
      <c r="F56" s="41">
        <v>4703138546</v>
      </c>
      <c r="G56" s="51">
        <v>100</v>
      </c>
      <c r="H56" s="42">
        <v>1</v>
      </c>
      <c r="I56" s="69"/>
      <c r="J56" s="69"/>
      <c r="K56" s="69"/>
      <c r="L56" s="73"/>
      <c r="M56" s="63" t="s">
        <v>232</v>
      </c>
      <c r="N56" s="73" t="s">
        <v>261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8" t="s">
        <v>299</v>
      </c>
    </row>
    <row r="57" spans="1:20" s="12" customFormat="1" ht="110.25" x14ac:dyDescent="0.25">
      <c r="A57" s="8">
        <f t="shared" si="4"/>
        <v>47</v>
      </c>
      <c r="B57" s="10" t="s">
        <v>217</v>
      </c>
      <c r="C57" s="73" t="s">
        <v>334</v>
      </c>
      <c r="D57" s="73" t="s">
        <v>351</v>
      </c>
      <c r="E57" s="71" t="s">
        <v>399</v>
      </c>
      <c r="F57" s="41">
        <v>4703015760</v>
      </c>
      <c r="G57" s="51">
        <v>58884</v>
      </c>
      <c r="H57" s="42">
        <v>13</v>
      </c>
      <c r="I57" s="69"/>
      <c r="J57" s="69"/>
      <c r="K57" s="69"/>
      <c r="L57" s="61"/>
      <c r="M57" s="63" t="s">
        <v>232</v>
      </c>
      <c r="N57" s="73" t="s">
        <v>261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8" t="s">
        <v>299</v>
      </c>
    </row>
    <row r="58" spans="1:20" s="12" customFormat="1" ht="126" x14ac:dyDescent="0.25">
      <c r="A58" s="8">
        <f t="shared" si="4"/>
        <v>48</v>
      </c>
      <c r="B58" s="10" t="s">
        <v>218</v>
      </c>
      <c r="C58" s="73" t="s">
        <v>334</v>
      </c>
      <c r="D58" s="73" t="s">
        <v>351</v>
      </c>
      <c r="E58" s="71" t="s">
        <v>505</v>
      </c>
      <c r="F58" s="41">
        <v>4703139194</v>
      </c>
      <c r="G58" s="51">
        <v>6186</v>
      </c>
      <c r="H58" s="42">
        <v>8</v>
      </c>
      <c r="I58" s="69"/>
      <c r="J58" s="69"/>
      <c r="K58" s="69"/>
      <c r="L58" s="73"/>
      <c r="M58" s="63" t="s">
        <v>232</v>
      </c>
      <c r="N58" s="73" t="s">
        <v>261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8" t="s">
        <v>299</v>
      </c>
    </row>
    <row r="59" spans="1:20" s="12" customFormat="1" ht="33.75" customHeight="1" x14ac:dyDescent="0.25">
      <c r="A59" s="8">
        <f t="shared" si="4"/>
        <v>49</v>
      </c>
      <c r="B59" s="10" t="s">
        <v>219</v>
      </c>
      <c r="C59" s="73" t="s">
        <v>334</v>
      </c>
      <c r="D59" s="73" t="s">
        <v>352</v>
      </c>
      <c r="E59" s="71" t="s">
        <v>402</v>
      </c>
      <c r="F59" s="41">
        <v>4703068948</v>
      </c>
      <c r="G59" s="51">
        <v>1000</v>
      </c>
      <c r="H59" s="42">
        <v>2</v>
      </c>
      <c r="I59" s="69"/>
      <c r="J59" s="69"/>
      <c r="K59" s="69"/>
      <c r="L59" s="73"/>
      <c r="M59" s="63" t="s">
        <v>232</v>
      </c>
      <c r="N59" s="59">
        <v>44926</v>
      </c>
      <c r="O59" s="47">
        <v>1</v>
      </c>
      <c r="P59" s="46">
        <v>0</v>
      </c>
      <c r="Q59" s="46">
        <v>0</v>
      </c>
      <c r="R59" s="46">
        <v>0</v>
      </c>
      <c r="S59" s="46">
        <v>0</v>
      </c>
      <c r="T59" s="8" t="s">
        <v>299</v>
      </c>
    </row>
    <row r="60" spans="1:20" s="12" customFormat="1" ht="33.75" customHeight="1" x14ac:dyDescent="0.25">
      <c r="A60" s="8">
        <f t="shared" si="4"/>
        <v>50</v>
      </c>
      <c r="B60" s="10" t="s">
        <v>220</v>
      </c>
      <c r="C60" s="73" t="s">
        <v>334</v>
      </c>
      <c r="D60" s="73" t="s">
        <v>353</v>
      </c>
      <c r="E60" s="71" t="s">
        <v>407</v>
      </c>
      <c r="F60" s="41">
        <v>4703087267</v>
      </c>
      <c r="G60" s="51">
        <v>10000</v>
      </c>
      <c r="H60" s="42">
        <v>59</v>
      </c>
      <c r="I60" s="69"/>
      <c r="J60" s="69"/>
      <c r="K60" s="69"/>
      <c r="L60" s="63" t="s">
        <v>232</v>
      </c>
      <c r="M60" s="73"/>
      <c r="N60" s="73" t="s">
        <v>261</v>
      </c>
      <c r="O60" s="47">
        <v>700</v>
      </c>
      <c r="P60" s="47">
        <v>500</v>
      </c>
      <c r="Q60" s="47">
        <v>200</v>
      </c>
      <c r="R60" s="46">
        <v>0</v>
      </c>
      <c r="S60" s="46">
        <v>0</v>
      </c>
      <c r="T60" s="8" t="s">
        <v>299</v>
      </c>
    </row>
    <row r="61" spans="1:20" s="12" customFormat="1" ht="94.5" x14ac:dyDescent="0.25">
      <c r="A61" s="8">
        <f t="shared" si="4"/>
        <v>51</v>
      </c>
      <c r="B61" s="10" t="s">
        <v>221</v>
      </c>
      <c r="C61" s="73" t="s">
        <v>331</v>
      </c>
      <c r="D61" s="73" t="s">
        <v>354</v>
      </c>
      <c r="E61" s="71" t="s">
        <v>402</v>
      </c>
      <c r="F61" s="41">
        <v>4703151787</v>
      </c>
      <c r="G61" s="51">
        <v>10000</v>
      </c>
      <c r="H61" s="42">
        <v>1</v>
      </c>
      <c r="I61" s="69"/>
      <c r="J61" s="69"/>
      <c r="K61" s="69"/>
      <c r="L61" s="73" t="s">
        <v>291</v>
      </c>
      <c r="M61" s="73"/>
      <c r="N61" s="59">
        <v>45657</v>
      </c>
      <c r="O61" s="47">
        <v>100</v>
      </c>
      <c r="P61" s="46">
        <v>0</v>
      </c>
      <c r="Q61" s="46">
        <v>0</v>
      </c>
      <c r="R61" s="46">
        <v>0</v>
      </c>
      <c r="S61" s="47">
        <v>30</v>
      </c>
      <c r="T61" s="8" t="s">
        <v>299</v>
      </c>
    </row>
    <row r="62" spans="1:20" s="12" customFormat="1" ht="128.25" customHeight="1" x14ac:dyDescent="0.25">
      <c r="A62" s="8">
        <f t="shared" si="4"/>
        <v>52</v>
      </c>
      <c r="B62" s="73" t="s">
        <v>32</v>
      </c>
      <c r="C62" s="73" t="s">
        <v>331</v>
      </c>
      <c r="D62" s="73" t="s">
        <v>355</v>
      </c>
      <c r="E62" s="73" t="s">
        <v>406</v>
      </c>
      <c r="F62" s="41">
        <v>4703087193</v>
      </c>
      <c r="G62" s="51" t="s">
        <v>11</v>
      </c>
      <c r="H62" s="42">
        <v>1</v>
      </c>
      <c r="I62" s="69"/>
      <c r="J62" s="73" t="s">
        <v>583</v>
      </c>
      <c r="K62" s="69"/>
      <c r="L62" s="73"/>
      <c r="M62" s="73"/>
      <c r="N62" s="59" t="s">
        <v>625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8" t="s">
        <v>299</v>
      </c>
    </row>
    <row r="63" spans="1:20" s="25" customFormat="1" ht="48.75" customHeight="1" x14ac:dyDescent="0.25">
      <c r="A63" s="8">
        <f t="shared" si="4"/>
        <v>53</v>
      </c>
      <c r="B63" s="10" t="s">
        <v>222</v>
      </c>
      <c r="C63" s="73" t="s">
        <v>334</v>
      </c>
      <c r="D63" s="73" t="s">
        <v>356</v>
      </c>
      <c r="E63" s="71" t="s">
        <v>400</v>
      </c>
      <c r="F63" s="41">
        <v>4703094401</v>
      </c>
      <c r="G63" s="51">
        <v>100</v>
      </c>
      <c r="H63" s="42">
        <v>43</v>
      </c>
      <c r="I63" s="69"/>
      <c r="J63" s="69"/>
      <c r="K63" s="69"/>
      <c r="L63" s="63" t="s">
        <v>232</v>
      </c>
      <c r="M63" s="73"/>
      <c r="N63" s="73" t="s">
        <v>261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8" t="s">
        <v>299</v>
      </c>
    </row>
    <row r="64" spans="1:20" s="12" customFormat="1" ht="47.25" customHeight="1" x14ac:dyDescent="0.25">
      <c r="A64" s="8">
        <f t="shared" si="4"/>
        <v>54</v>
      </c>
      <c r="B64" s="10" t="s">
        <v>223</v>
      </c>
      <c r="C64" s="73" t="s">
        <v>334</v>
      </c>
      <c r="D64" s="73" t="s">
        <v>357</v>
      </c>
      <c r="E64" s="71" t="s">
        <v>405</v>
      </c>
      <c r="F64" s="42">
        <v>4703089708</v>
      </c>
      <c r="G64" s="45">
        <v>100.36</v>
      </c>
      <c r="H64" s="42">
        <v>5</v>
      </c>
      <c r="I64" s="69"/>
      <c r="J64" s="69"/>
      <c r="K64" s="69"/>
      <c r="L64" s="63" t="s">
        <v>232</v>
      </c>
      <c r="M64" s="73"/>
      <c r="N64" s="73" t="s">
        <v>261</v>
      </c>
      <c r="O64" s="46">
        <v>400</v>
      </c>
      <c r="P64" s="46">
        <v>0</v>
      </c>
      <c r="Q64" s="46">
        <v>100</v>
      </c>
      <c r="R64" s="46">
        <v>0</v>
      </c>
      <c r="S64" s="46">
        <v>0</v>
      </c>
      <c r="T64" s="8" t="s">
        <v>299</v>
      </c>
    </row>
    <row r="65" spans="1:20" s="12" customFormat="1" ht="97.5" customHeight="1" x14ac:dyDescent="0.25">
      <c r="A65" s="8">
        <f t="shared" si="4"/>
        <v>55</v>
      </c>
      <c r="B65" s="73" t="s">
        <v>33</v>
      </c>
      <c r="C65" s="73" t="s">
        <v>334</v>
      </c>
      <c r="D65" s="73" t="s">
        <v>357</v>
      </c>
      <c r="E65" s="71" t="s">
        <v>486</v>
      </c>
      <c r="F65" s="42">
        <v>4703117955</v>
      </c>
      <c r="G65" s="45">
        <v>12910</v>
      </c>
      <c r="H65" s="42">
        <v>90</v>
      </c>
      <c r="I65" s="70"/>
      <c r="J65" s="70"/>
      <c r="K65" s="73" t="s">
        <v>631</v>
      </c>
      <c r="L65" s="63"/>
      <c r="M65" s="73"/>
      <c r="N65" s="59"/>
      <c r="O65" s="46">
        <v>70000</v>
      </c>
      <c r="P65" s="46">
        <v>0</v>
      </c>
      <c r="Q65" s="46">
        <v>100</v>
      </c>
      <c r="R65" s="46">
        <v>0</v>
      </c>
      <c r="S65" s="46">
        <v>0</v>
      </c>
      <c r="T65" s="8" t="s">
        <v>299</v>
      </c>
    </row>
    <row r="66" spans="1:20" s="9" customFormat="1" ht="33.75" customHeight="1" x14ac:dyDescent="0.25">
      <c r="A66" s="8">
        <f t="shared" si="4"/>
        <v>56</v>
      </c>
      <c r="B66" s="10" t="s">
        <v>263</v>
      </c>
      <c r="C66" s="73" t="s">
        <v>331</v>
      </c>
      <c r="D66" s="73" t="s">
        <v>358</v>
      </c>
      <c r="E66" s="71" t="s">
        <v>451</v>
      </c>
      <c r="F66" s="41" t="s">
        <v>224</v>
      </c>
      <c r="G66" s="51">
        <v>122.5</v>
      </c>
      <c r="H66" s="42">
        <v>6</v>
      </c>
      <c r="I66" s="69"/>
      <c r="J66" s="69"/>
      <c r="K66" s="69"/>
      <c r="L66" s="63" t="s">
        <v>232</v>
      </c>
      <c r="M66" s="73"/>
      <c r="N66" s="59">
        <v>45657</v>
      </c>
      <c r="O66" s="47">
        <v>447.6</v>
      </c>
      <c r="P66" s="47">
        <v>15</v>
      </c>
      <c r="Q66" s="47">
        <v>2</v>
      </c>
      <c r="R66" s="47">
        <v>2.5</v>
      </c>
      <c r="S66" s="47">
        <v>8.1</v>
      </c>
      <c r="T66" s="8" t="s">
        <v>299</v>
      </c>
    </row>
    <row r="67" spans="1:20" s="9" customFormat="1" ht="47.25" customHeight="1" x14ac:dyDescent="0.25">
      <c r="A67" s="8">
        <f t="shared" si="4"/>
        <v>57</v>
      </c>
      <c r="B67" s="10" t="s">
        <v>225</v>
      </c>
      <c r="C67" s="73" t="s">
        <v>331</v>
      </c>
      <c r="D67" s="73" t="s">
        <v>358</v>
      </c>
      <c r="E67" s="71" t="s">
        <v>301</v>
      </c>
      <c r="F67" s="41" t="s">
        <v>226</v>
      </c>
      <c r="G67" s="51">
        <v>10</v>
      </c>
      <c r="H67" s="42">
        <v>0</v>
      </c>
      <c r="I67" s="69"/>
      <c r="J67" s="69"/>
      <c r="K67" s="69"/>
      <c r="L67" s="73"/>
      <c r="M67" s="63" t="s">
        <v>232</v>
      </c>
      <c r="N67" s="59">
        <v>45657</v>
      </c>
      <c r="O67" s="47">
        <v>27.6</v>
      </c>
      <c r="P67" s="47">
        <v>15</v>
      </c>
      <c r="Q67" s="47">
        <v>2</v>
      </c>
      <c r="R67" s="47">
        <v>2.5</v>
      </c>
      <c r="S67" s="47">
        <v>8.1</v>
      </c>
      <c r="T67" s="8" t="s">
        <v>299</v>
      </c>
    </row>
    <row r="68" spans="1:20" s="12" customFormat="1" ht="48.75" customHeight="1" x14ac:dyDescent="0.25">
      <c r="A68" s="8">
        <f t="shared" si="4"/>
        <v>58</v>
      </c>
      <c r="B68" s="10" t="s">
        <v>136</v>
      </c>
      <c r="C68" s="73" t="s">
        <v>334</v>
      </c>
      <c r="D68" s="73" t="s">
        <v>361</v>
      </c>
      <c r="E68" s="71" t="s">
        <v>404</v>
      </c>
      <c r="F68" s="41">
        <v>4703094754</v>
      </c>
      <c r="G68" s="51">
        <v>100</v>
      </c>
      <c r="H68" s="42">
        <v>2</v>
      </c>
      <c r="I68" s="69"/>
      <c r="J68" s="69"/>
      <c r="K68" s="69"/>
      <c r="L68" s="63" t="s">
        <v>243</v>
      </c>
      <c r="M68" s="73"/>
      <c r="N68" s="59">
        <v>45657</v>
      </c>
      <c r="O68" s="47">
        <v>200</v>
      </c>
      <c r="P68" s="46">
        <v>0</v>
      </c>
      <c r="Q68" s="46">
        <v>0</v>
      </c>
      <c r="R68" s="46">
        <v>0</v>
      </c>
      <c r="S68" s="46">
        <v>0</v>
      </c>
      <c r="T68" s="8" t="s">
        <v>299</v>
      </c>
    </row>
    <row r="69" spans="1:20" s="12" customFormat="1" ht="110.25" x14ac:dyDescent="0.25">
      <c r="A69" s="8">
        <f t="shared" si="4"/>
        <v>59</v>
      </c>
      <c r="B69" s="10" t="s">
        <v>142</v>
      </c>
      <c r="C69" s="73" t="s">
        <v>331</v>
      </c>
      <c r="D69" s="73" t="s">
        <v>359</v>
      </c>
      <c r="E69" s="71" t="s">
        <v>517</v>
      </c>
      <c r="F69" s="41" t="s">
        <v>227</v>
      </c>
      <c r="G69" s="51">
        <v>100</v>
      </c>
      <c r="H69" s="42">
        <v>1</v>
      </c>
      <c r="I69" s="69"/>
      <c r="J69" s="69"/>
      <c r="K69" s="69"/>
      <c r="L69" s="73" t="s">
        <v>292</v>
      </c>
      <c r="M69" s="73"/>
      <c r="N69" s="59">
        <v>45657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8" t="s">
        <v>299</v>
      </c>
    </row>
    <row r="70" spans="1:20" s="12" customFormat="1" ht="110.25" x14ac:dyDescent="0.25">
      <c r="A70" s="8">
        <f t="shared" si="4"/>
        <v>60</v>
      </c>
      <c r="B70" s="10" t="s">
        <v>137</v>
      </c>
      <c r="C70" s="73" t="s">
        <v>331</v>
      </c>
      <c r="D70" s="73" t="s">
        <v>360</v>
      </c>
      <c r="E70" s="71" t="s">
        <v>451</v>
      </c>
      <c r="F70" s="41" t="s">
        <v>228</v>
      </c>
      <c r="G70" s="45">
        <v>595</v>
      </c>
      <c r="H70" s="42">
        <v>7</v>
      </c>
      <c r="I70" s="70"/>
      <c r="J70" s="70"/>
      <c r="K70" s="70"/>
      <c r="L70" s="73" t="s">
        <v>256</v>
      </c>
      <c r="M70" s="8"/>
      <c r="N70" s="59">
        <v>45657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8" t="s">
        <v>299</v>
      </c>
    </row>
    <row r="71" spans="1:20" s="12" customFormat="1" ht="104.25" customHeight="1" x14ac:dyDescent="0.25">
      <c r="A71" s="8">
        <f t="shared" si="4"/>
        <v>61</v>
      </c>
      <c r="B71" s="73" t="s">
        <v>139</v>
      </c>
      <c r="C71" s="73" t="s">
        <v>334</v>
      </c>
      <c r="D71" s="73" t="s">
        <v>362</v>
      </c>
      <c r="E71" s="71" t="s">
        <v>403</v>
      </c>
      <c r="F71" s="42">
        <v>4703117923</v>
      </c>
      <c r="G71" s="45" t="s">
        <v>229</v>
      </c>
      <c r="H71" s="42" t="s">
        <v>230</v>
      </c>
      <c r="I71" s="70"/>
      <c r="J71" s="70"/>
      <c r="K71" s="73" t="s">
        <v>632</v>
      </c>
      <c r="L71" s="8"/>
      <c r="M71" s="8"/>
      <c r="N71" s="8"/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8" t="s">
        <v>299</v>
      </c>
    </row>
    <row r="72" spans="1:20" s="12" customFormat="1" ht="114" customHeight="1" x14ac:dyDescent="0.25">
      <c r="A72" s="8">
        <f t="shared" si="4"/>
        <v>62</v>
      </c>
      <c r="B72" s="10" t="s">
        <v>236</v>
      </c>
      <c r="C72" s="73" t="s">
        <v>334</v>
      </c>
      <c r="D72" s="73" t="s">
        <v>363</v>
      </c>
      <c r="E72" s="71" t="s">
        <v>513</v>
      </c>
      <c r="F72" s="42" t="s">
        <v>231</v>
      </c>
      <c r="G72" s="45" t="s">
        <v>57</v>
      </c>
      <c r="H72" s="42">
        <v>0</v>
      </c>
      <c r="I72" s="70"/>
      <c r="J72" s="69"/>
      <c r="K72" s="73" t="s">
        <v>633</v>
      </c>
      <c r="L72" s="8"/>
      <c r="M72" s="8"/>
      <c r="N72" s="8"/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8" t="s">
        <v>299</v>
      </c>
    </row>
    <row r="73" spans="1:20" s="12" customFormat="1" ht="108" customHeight="1" x14ac:dyDescent="0.25">
      <c r="A73" s="8">
        <f t="shared" si="4"/>
        <v>63</v>
      </c>
      <c r="B73" s="10" t="s">
        <v>234</v>
      </c>
      <c r="C73" s="73" t="s">
        <v>334</v>
      </c>
      <c r="D73" s="73" t="s">
        <v>364</v>
      </c>
      <c r="E73" s="71" t="s">
        <v>402</v>
      </c>
      <c r="F73" s="41">
        <v>4703146427</v>
      </c>
      <c r="G73" s="7">
        <v>100</v>
      </c>
      <c r="H73" s="72"/>
      <c r="I73" s="72"/>
      <c r="J73" s="72"/>
      <c r="K73" s="72"/>
      <c r="L73" s="8" t="s">
        <v>232</v>
      </c>
      <c r="M73" s="66"/>
      <c r="N73" s="59">
        <v>45657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8" t="s">
        <v>299</v>
      </c>
    </row>
    <row r="74" spans="1:20" s="6" customFormat="1" ht="30" customHeight="1" x14ac:dyDescent="0.25">
      <c r="A74" s="100" t="s">
        <v>285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1:20" s="12" customFormat="1" ht="90.75" customHeight="1" x14ac:dyDescent="0.25">
      <c r="A75" s="8">
        <f>A73+1</f>
        <v>64</v>
      </c>
      <c r="B75" s="10" t="s">
        <v>237</v>
      </c>
      <c r="C75" s="73" t="s">
        <v>337</v>
      </c>
      <c r="D75" s="73" t="s">
        <v>516</v>
      </c>
      <c r="E75" s="71" t="s">
        <v>489</v>
      </c>
      <c r="F75" s="42" t="s">
        <v>238</v>
      </c>
      <c r="G75" s="45">
        <v>100.6</v>
      </c>
      <c r="H75" s="42">
        <v>73</v>
      </c>
      <c r="I75" s="70"/>
      <c r="J75" s="56"/>
      <c r="K75" s="56"/>
      <c r="L75" s="8" t="s">
        <v>232</v>
      </c>
      <c r="M75" s="66"/>
      <c r="N75" s="59">
        <v>45657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8" t="s">
        <v>299</v>
      </c>
    </row>
    <row r="76" spans="1:20" s="12" customFormat="1" ht="119.25" customHeight="1" x14ac:dyDescent="0.25">
      <c r="A76" s="73">
        <f t="shared" ref="A76:A77" si="5">A75+1</f>
        <v>65</v>
      </c>
      <c r="B76" s="10" t="s">
        <v>563</v>
      </c>
      <c r="C76" s="73" t="s">
        <v>331</v>
      </c>
      <c r="D76" s="73" t="s">
        <v>564</v>
      </c>
      <c r="E76" s="71" t="s">
        <v>488</v>
      </c>
      <c r="F76" s="42">
        <v>4704031806</v>
      </c>
      <c r="G76" s="45">
        <v>200</v>
      </c>
      <c r="H76" s="42">
        <v>3</v>
      </c>
      <c r="I76" s="70"/>
      <c r="J76" s="70"/>
      <c r="K76" s="70"/>
      <c r="L76" s="8"/>
      <c r="M76" s="8" t="s">
        <v>232</v>
      </c>
      <c r="N76" s="59">
        <v>45657</v>
      </c>
      <c r="O76" s="46">
        <v>25</v>
      </c>
      <c r="P76" s="46">
        <v>15</v>
      </c>
      <c r="Q76" s="46">
        <v>10</v>
      </c>
      <c r="R76" s="46">
        <v>0</v>
      </c>
      <c r="S76" s="46">
        <v>0</v>
      </c>
      <c r="T76" s="8" t="s">
        <v>299</v>
      </c>
    </row>
    <row r="77" spans="1:20" s="12" customFormat="1" ht="75" customHeight="1" x14ac:dyDescent="0.25">
      <c r="A77" s="73">
        <f t="shared" si="5"/>
        <v>66</v>
      </c>
      <c r="B77" s="10" t="s">
        <v>143</v>
      </c>
      <c r="C77" s="73" t="s">
        <v>331</v>
      </c>
      <c r="D77" s="73" t="s">
        <v>565</v>
      </c>
      <c r="E77" s="71" t="s">
        <v>487</v>
      </c>
      <c r="F77" s="42">
        <v>4704036804</v>
      </c>
      <c r="G77" s="45">
        <v>90.704999999999998</v>
      </c>
      <c r="H77" s="42">
        <v>6</v>
      </c>
      <c r="I77" s="70"/>
      <c r="J77" s="70"/>
      <c r="K77" s="70"/>
      <c r="L77" s="8" t="s">
        <v>232</v>
      </c>
      <c r="M77" s="8"/>
      <c r="N77" s="59">
        <v>45657</v>
      </c>
      <c r="O77" s="46">
        <v>72</v>
      </c>
      <c r="P77" s="46">
        <v>40</v>
      </c>
      <c r="Q77" s="46">
        <v>10</v>
      </c>
      <c r="R77" s="46">
        <v>0</v>
      </c>
      <c r="S77" s="46">
        <v>0</v>
      </c>
      <c r="T77" s="8" t="s">
        <v>299</v>
      </c>
    </row>
    <row r="78" spans="1:20" s="6" customFormat="1" ht="30" customHeight="1" x14ac:dyDescent="0.25">
      <c r="A78" s="100" t="s">
        <v>284</v>
      </c>
      <c r="B78" s="100" t="s">
        <v>36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1:20" s="12" customFormat="1" ht="48.75" customHeight="1" x14ac:dyDescent="0.25">
      <c r="A79" s="8">
        <f>A77+1</f>
        <v>67</v>
      </c>
      <c r="B79" s="10" t="s">
        <v>566</v>
      </c>
      <c r="C79" s="73" t="s">
        <v>337</v>
      </c>
      <c r="D79" s="73" t="s">
        <v>365</v>
      </c>
      <c r="E79" s="71" t="s">
        <v>402</v>
      </c>
      <c r="F79" s="42">
        <v>4705001265</v>
      </c>
      <c r="G79" s="45">
        <v>1</v>
      </c>
      <c r="H79" s="42">
        <v>42</v>
      </c>
      <c r="I79" s="70"/>
      <c r="J79" s="70"/>
      <c r="K79" s="70"/>
      <c r="L79" s="58" t="s">
        <v>520</v>
      </c>
      <c r="M79" s="8"/>
      <c r="N79" s="63">
        <v>45657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8" t="s">
        <v>299</v>
      </c>
    </row>
    <row r="80" spans="1:20" s="12" customFormat="1" ht="49.5" customHeight="1" x14ac:dyDescent="0.25">
      <c r="A80" s="8">
        <f t="shared" ref="A80:A84" si="6">A79+1</f>
        <v>68</v>
      </c>
      <c r="B80" s="10" t="s">
        <v>557</v>
      </c>
      <c r="C80" s="73" t="s">
        <v>331</v>
      </c>
      <c r="D80" s="73" t="s">
        <v>366</v>
      </c>
      <c r="E80" s="71" t="s">
        <v>401</v>
      </c>
      <c r="F80" s="42">
        <v>4705014458</v>
      </c>
      <c r="G80" s="45">
        <v>1000</v>
      </c>
      <c r="H80" s="42">
        <v>11</v>
      </c>
      <c r="I80" s="70"/>
      <c r="J80" s="70"/>
      <c r="K80" s="70"/>
      <c r="L80" s="58" t="s">
        <v>240</v>
      </c>
      <c r="M80" s="8"/>
      <c r="N80" s="63">
        <v>44926</v>
      </c>
      <c r="O80" s="46">
        <v>75</v>
      </c>
      <c r="P80" s="46">
        <v>75</v>
      </c>
      <c r="Q80" s="46">
        <v>0</v>
      </c>
      <c r="R80" s="46">
        <v>0</v>
      </c>
      <c r="S80" s="46">
        <v>0</v>
      </c>
      <c r="T80" s="8" t="s">
        <v>299</v>
      </c>
    </row>
    <row r="81" spans="1:20" s="12" customFormat="1" ht="78.75" x14ac:dyDescent="0.25">
      <c r="A81" s="8">
        <f t="shared" si="6"/>
        <v>69</v>
      </c>
      <c r="B81" s="10" t="s">
        <v>127</v>
      </c>
      <c r="C81" s="73" t="s">
        <v>337</v>
      </c>
      <c r="D81" s="73" t="s">
        <v>367</v>
      </c>
      <c r="E81" s="71" t="s">
        <v>400</v>
      </c>
      <c r="F81" s="41">
        <v>4705030450</v>
      </c>
      <c r="G81" s="51">
        <v>335</v>
      </c>
      <c r="H81" s="42">
        <v>458</v>
      </c>
      <c r="I81" s="70"/>
      <c r="J81" s="70"/>
      <c r="K81" s="70"/>
      <c r="L81" s="58" t="s">
        <v>240</v>
      </c>
      <c r="M81" s="8"/>
      <c r="N81" s="63">
        <v>45291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8" t="s">
        <v>299</v>
      </c>
    </row>
    <row r="82" spans="1:20" s="12" customFormat="1" ht="63.75" customHeight="1" x14ac:dyDescent="0.25">
      <c r="A82" s="8">
        <f t="shared" si="6"/>
        <v>70</v>
      </c>
      <c r="B82" s="10" t="s">
        <v>34</v>
      </c>
      <c r="C82" s="73" t="s">
        <v>331</v>
      </c>
      <c r="D82" s="73" t="s">
        <v>366</v>
      </c>
      <c r="E82" s="71" t="s">
        <v>400</v>
      </c>
      <c r="F82" s="42">
        <v>4705001297</v>
      </c>
      <c r="G82" s="51">
        <v>14500</v>
      </c>
      <c r="H82" s="42">
        <v>333</v>
      </c>
      <c r="I82" s="70"/>
      <c r="J82" s="70"/>
      <c r="K82" s="70"/>
      <c r="L82" s="58" t="s">
        <v>240</v>
      </c>
      <c r="M82" s="8"/>
      <c r="N82" s="63">
        <v>45291</v>
      </c>
      <c r="O82" s="46">
        <v>75</v>
      </c>
      <c r="P82" s="46">
        <v>75</v>
      </c>
      <c r="Q82" s="46">
        <v>0</v>
      </c>
      <c r="R82" s="46">
        <v>0</v>
      </c>
      <c r="S82" s="46">
        <v>0</v>
      </c>
      <c r="T82" s="8" t="s">
        <v>299</v>
      </c>
    </row>
    <row r="83" spans="1:20" s="12" customFormat="1" ht="126" x14ac:dyDescent="0.25">
      <c r="A83" s="8">
        <f t="shared" si="6"/>
        <v>71</v>
      </c>
      <c r="B83" s="10" t="s">
        <v>145</v>
      </c>
      <c r="C83" s="73" t="s">
        <v>331</v>
      </c>
      <c r="D83" s="73" t="s">
        <v>368</v>
      </c>
      <c r="E83" s="71" t="s">
        <v>504</v>
      </c>
      <c r="F83" s="41" t="s">
        <v>239</v>
      </c>
      <c r="G83" s="45">
        <v>63</v>
      </c>
      <c r="H83" s="42">
        <v>41</v>
      </c>
      <c r="I83" s="70"/>
      <c r="J83" s="70"/>
      <c r="K83" s="70"/>
      <c r="L83" s="58" t="s">
        <v>240</v>
      </c>
      <c r="M83" s="8"/>
      <c r="N83" s="63">
        <v>45657</v>
      </c>
      <c r="O83" s="46">
        <v>3035</v>
      </c>
      <c r="P83" s="46">
        <v>0</v>
      </c>
      <c r="Q83" s="46">
        <v>0</v>
      </c>
      <c r="R83" s="46">
        <v>0</v>
      </c>
      <c r="S83" s="46">
        <v>0</v>
      </c>
      <c r="T83" s="8" t="s">
        <v>299</v>
      </c>
    </row>
    <row r="84" spans="1:20" s="13" customFormat="1" ht="46.5" customHeight="1" x14ac:dyDescent="0.25">
      <c r="A84" s="8">
        <f t="shared" si="6"/>
        <v>72</v>
      </c>
      <c r="B84" s="10" t="s">
        <v>369</v>
      </c>
      <c r="C84" s="73" t="s">
        <v>331</v>
      </c>
      <c r="D84" s="73" t="s">
        <v>370</v>
      </c>
      <c r="E84" s="71" t="s">
        <v>399</v>
      </c>
      <c r="F84" s="41">
        <v>4719005076</v>
      </c>
      <c r="G84" s="51">
        <v>4553</v>
      </c>
      <c r="H84" s="42">
        <v>16</v>
      </c>
      <c r="I84" s="69"/>
      <c r="J84" s="69"/>
      <c r="K84" s="69"/>
      <c r="L84" s="73" t="s">
        <v>243</v>
      </c>
      <c r="M84" s="73"/>
      <c r="N84" s="59">
        <v>44561</v>
      </c>
      <c r="O84" s="47">
        <v>50</v>
      </c>
      <c r="P84" s="46">
        <v>0</v>
      </c>
      <c r="Q84" s="47">
        <v>50</v>
      </c>
      <c r="R84" s="46">
        <v>0</v>
      </c>
      <c r="S84" s="46">
        <v>0</v>
      </c>
      <c r="T84" s="8" t="s">
        <v>299</v>
      </c>
    </row>
    <row r="85" spans="1:20" s="6" customFormat="1" ht="30.75" customHeight="1" x14ac:dyDescent="0.25">
      <c r="A85" s="100" t="s">
        <v>283</v>
      </c>
      <c r="B85" s="100" t="s">
        <v>36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1:20" s="12" customFormat="1" ht="93.75" customHeight="1" x14ac:dyDescent="0.25">
      <c r="A86" s="8">
        <f>A84+1</f>
        <v>73</v>
      </c>
      <c r="B86" s="10" t="s">
        <v>123</v>
      </c>
      <c r="C86" s="73" t="s">
        <v>331</v>
      </c>
      <c r="D86" s="73" t="s">
        <v>371</v>
      </c>
      <c r="E86" s="71" t="s">
        <v>399</v>
      </c>
      <c r="F86" s="42">
        <v>4721000445</v>
      </c>
      <c r="G86" s="45">
        <v>28.3</v>
      </c>
      <c r="H86" s="42">
        <v>12</v>
      </c>
      <c r="I86" s="70"/>
      <c r="J86" s="70"/>
      <c r="K86" s="70"/>
      <c r="L86" s="8" t="s">
        <v>232</v>
      </c>
      <c r="M86" s="8"/>
      <c r="N86" s="63">
        <v>44926</v>
      </c>
      <c r="O86" s="46">
        <v>500</v>
      </c>
      <c r="P86" s="46">
        <v>0</v>
      </c>
      <c r="Q86" s="46">
        <v>100</v>
      </c>
      <c r="R86" s="46">
        <v>0</v>
      </c>
      <c r="S86" s="46">
        <v>0</v>
      </c>
      <c r="T86" s="8" t="s">
        <v>299</v>
      </c>
    </row>
    <row r="87" spans="1:20" s="12" customFormat="1" ht="110.25" x14ac:dyDescent="0.25">
      <c r="A87" s="8">
        <f t="shared" ref="A87:A90" si="7">A86+1</f>
        <v>74</v>
      </c>
      <c r="B87" s="10" t="s">
        <v>121</v>
      </c>
      <c r="C87" s="73" t="s">
        <v>331</v>
      </c>
      <c r="D87" s="73" t="s">
        <v>371</v>
      </c>
      <c r="E87" s="71" t="s">
        <v>413</v>
      </c>
      <c r="F87" s="42">
        <v>4721004288</v>
      </c>
      <c r="G87" s="45">
        <v>1763.8</v>
      </c>
      <c r="H87" s="42">
        <v>9</v>
      </c>
      <c r="I87" s="70"/>
      <c r="J87" s="70"/>
      <c r="K87" s="70"/>
      <c r="L87" s="73" t="s">
        <v>584</v>
      </c>
      <c r="M87" s="8"/>
      <c r="N87" s="59" t="s">
        <v>649</v>
      </c>
      <c r="O87" s="46">
        <v>500</v>
      </c>
      <c r="P87" s="46">
        <v>0</v>
      </c>
      <c r="Q87" s="46">
        <v>100</v>
      </c>
      <c r="R87" s="46">
        <v>0</v>
      </c>
      <c r="S87" s="46">
        <v>0</v>
      </c>
      <c r="T87" s="8" t="s">
        <v>299</v>
      </c>
    </row>
    <row r="88" spans="1:20" s="18" customFormat="1" ht="94.5" customHeight="1" x14ac:dyDescent="0.25">
      <c r="A88" s="8">
        <f t="shared" si="7"/>
        <v>75</v>
      </c>
      <c r="B88" s="10" t="s">
        <v>122</v>
      </c>
      <c r="C88" s="73" t="s">
        <v>331</v>
      </c>
      <c r="D88" s="73" t="s">
        <v>371</v>
      </c>
      <c r="E88" s="71" t="s">
        <v>490</v>
      </c>
      <c r="F88" s="42">
        <v>4707031265</v>
      </c>
      <c r="G88" s="45">
        <v>750</v>
      </c>
      <c r="H88" s="42">
        <v>81</v>
      </c>
      <c r="I88" s="70"/>
      <c r="J88" s="70"/>
      <c r="K88" s="70"/>
      <c r="L88" s="8" t="s">
        <v>232</v>
      </c>
      <c r="M88" s="8"/>
      <c r="N88" s="63">
        <v>45291</v>
      </c>
      <c r="O88" s="46">
        <v>500</v>
      </c>
      <c r="P88" s="46">
        <v>0</v>
      </c>
      <c r="Q88" s="46">
        <v>100</v>
      </c>
      <c r="R88" s="46">
        <v>0</v>
      </c>
      <c r="S88" s="46">
        <v>0</v>
      </c>
      <c r="T88" s="8" t="s">
        <v>299</v>
      </c>
    </row>
    <row r="89" spans="1:20" s="12" customFormat="1" ht="141.75" x14ac:dyDescent="0.25">
      <c r="A89" s="8">
        <f t="shared" si="7"/>
        <v>76</v>
      </c>
      <c r="B89" s="10" t="s">
        <v>124</v>
      </c>
      <c r="C89" s="73" t="s">
        <v>331</v>
      </c>
      <c r="D89" s="73" t="s">
        <v>372</v>
      </c>
      <c r="E89" s="71" t="s">
        <v>409</v>
      </c>
      <c r="F89" s="42">
        <v>4707002352</v>
      </c>
      <c r="G89" s="45">
        <v>0.34699999999999998</v>
      </c>
      <c r="H89" s="42">
        <v>23</v>
      </c>
      <c r="I89" s="70"/>
      <c r="J89" s="70"/>
      <c r="K89" s="70"/>
      <c r="L89" s="8" t="s">
        <v>232</v>
      </c>
      <c r="M89" s="8"/>
      <c r="N89" s="63">
        <v>45291</v>
      </c>
      <c r="O89" s="46">
        <v>300</v>
      </c>
      <c r="P89" s="46">
        <v>0</v>
      </c>
      <c r="Q89" s="46">
        <v>300</v>
      </c>
      <c r="R89" s="46">
        <v>0</v>
      </c>
      <c r="S89" s="46">
        <v>0</v>
      </c>
      <c r="T89" s="8" t="s">
        <v>299</v>
      </c>
    </row>
    <row r="90" spans="1:20" s="12" customFormat="1" ht="142.5" customHeight="1" x14ac:dyDescent="0.25">
      <c r="A90" s="8">
        <f t="shared" si="7"/>
        <v>77</v>
      </c>
      <c r="B90" s="10" t="s">
        <v>328</v>
      </c>
      <c r="C90" s="73" t="s">
        <v>334</v>
      </c>
      <c r="D90" s="73" t="s">
        <v>373</v>
      </c>
      <c r="E90" s="71" t="s">
        <v>490</v>
      </c>
      <c r="F90" s="42">
        <v>4707037436</v>
      </c>
      <c r="G90" s="45">
        <v>100</v>
      </c>
      <c r="H90" s="42">
        <v>1</v>
      </c>
      <c r="I90" s="73"/>
      <c r="J90" s="73" t="s">
        <v>585</v>
      </c>
      <c r="K90" s="70"/>
      <c r="L90" s="8"/>
      <c r="M90" s="8"/>
      <c r="N90" s="59">
        <v>44561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8" t="s">
        <v>299</v>
      </c>
    </row>
    <row r="91" spans="1:20" s="6" customFormat="1" ht="30.75" customHeight="1" x14ac:dyDescent="0.25">
      <c r="A91" s="100" t="s">
        <v>282</v>
      </c>
      <c r="B91" s="100" t="s">
        <v>36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1:20" s="9" customFormat="1" ht="126" x14ac:dyDescent="0.25">
      <c r="A92" s="73">
        <f>A90+1</f>
        <v>78</v>
      </c>
      <c r="B92" s="10" t="s">
        <v>374</v>
      </c>
      <c r="C92" s="73" t="s">
        <v>331</v>
      </c>
      <c r="D92" s="73" t="s">
        <v>375</v>
      </c>
      <c r="E92" s="71" t="s">
        <v>424</v>
      </c>
      <c r="F92" s="42">
        <v>4708006448</v>
      </c>
      <c r="G92" s="51">
        <f>497013/1000</f>
        <v>497.01299999999998</v>
      </c>
      <c r="H92" s="42">
        <v>6</v>
      </c>
      <c r="I92" s="69"/>
      <c r="J92" s="69"/>
      <c r="K92" s="69"/>
      <c r="L92" s="8" t="s">
        <v>232</v>
      </c>
      <c r="M92" s="73"/>
      <c r="N92" s="59">
        <v>45657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8" t="s">
        <v>299</v>
      </c>
    </row>
    <row r="93" spans="1:20" s="9" customFormat="1" ht="110.25" x14ac:dyDescent="0.25">
      <c r="A93" s="8">
        <f t="shared" ref="A93:A102" si="8">A92+1</f>
        <v>79</v>
      </c>
      <c r="B93" s="10" t="s">
        <v>146</v>
      </c>
      <c r="C93" s="73" t="s">
        <v>331</v>
      </c>
      <c r="D93" s="73" t="s">
        <v>375</v>
      </c>
      <c r="E93" s="71" t="s">
        <v>503</v>
      </c>
      <c r="F93" s="42">
        <v>4708000044</v>
      </c>
      <c r="G93" s="51">
        <f>24588842.85/1000</f>
        <v>24588.842850000001</v>
      </c>
      <c r="H93" s="42">
        <v>20</v>
      </c>
      <c r="I93" s="69"/>
      <c r="J93" s="69"/>
      <c r="K93" s="69"/>
      <c r="L93" s="8" t="s">
        <v>232</v>
      </c>
      <c r="M93" s="73"/>
      <c r="N93" s="59">
        <v>45657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8" t="s">
        <v>299</v>
      </c>
    </row>
    <row r="94" spans="1:20" s="9" customFormat="1" ht="94.5" x14ac:dyDescent="0.25">
      <c r="A94" s="8">
        <f t="shared" si="8"/>
        <v>80</v>
      </c>
      <c r="B94" s="10" t="s">
        <v>147</v>
      </c>
      <c r="C94" s="73" t="s">
        <v>331</v>
      </c>
      <c r="D94" s="73" t="s">
        <v>375</v>
      </c>
      <c r="E94" s="71" t="s">
        <v>397</v>
      </c>
      <c r="F94" s="42">
        <v>4708001129</v>
      </c>
      <c r="G94" s="51">
        <f>409682882.16/1000</f>
        <v>409682.88216000004</v>
      </c>
      <c r="H94" s="42">
        <v>783</v>
      </c>
      <c r="I94" s="69"/>
      <c r="J94" s="69"/>
      <c r="K94" s="69"/>
      <c r="L94" s="8" t="s">
        <v>232</v>
      </c>
      <c r="M94" s="73"/>
      <c r="N94" s="59">
        <v>45657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8" t="s">
        <v>299</v>
      </c>
    </row>
    <row r="95" spans="1:20" s="9" customFormat="1" ht="63" x14ac:dyDescent="0.25">
      <c r="A95" s="8">
        <f t="shared" si="8"/>
        <v>81</v>
      </c>
      <c r="B95" s="10" t="s">
        <v>148</v>
      </c>
      <c r="C95" s="73" t="s">
        <v>337</v>
      </c>
      <c r="D95" s="73" t="s">
        <v>376</v>
      </c>
      <c r="E95" s="71" t="s">
        <v>502</v>
      </c>
      <c r="F95" s="42">
        <v>4708007307</v>
      </c>
      <c r="G95" s="51">
        <f>24588842.85/1000</f>
        <v>24588.842850000001</v>
      </c>
      <c r="H95" s="42">
        <v>11</v>
      </c>
      <c r="I95" s="69"/>
      <c r="J95" s="69"/>
      <c r="K95" s="69"/>
      <c r="L95" s="8" t="s">
        <v>232</v>
      </c>
      <c r="M95" s="73"/>
      <c r="N95" s="59">
        <v>45657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8" t="s">
        <v>299</v>
      </c>
    </row>
    <row r="96" spans="1:20" s="9" customFormat="1" ht="46.5" customHeight="1" x14ac:dyDescent="0.25">
      <c r="A96" s="8">
        <f t="shared" si="8"/>
        <v>82</v>
      </c>
      <c r="B96" s="10" t="s">
        <v>149</v>
      </c>
      <c r="C96" s="73" t="s">
        <v>337</v>
      </c>
      <c r="D96" s="73" t="s">
        <v>377</v>
      </c>
      <c r="E96" s="71" t="s">
        <v>398</v>
      </c>
      <c r="F96" s="42">
        <v>4708052395</v>
      </c>
      <c r="G96" s="51">
        <f>11500000/1000</f>
        <v>11500</v>
      </c>
      <c r="H96" s="42">
        <v>26</v>
      </c>
      <c r="I96" s="69"/>
      <c r="J96" s="69"/>
      <c r="K96" s="69"/>
      <c r="L96" s="8" t="s">
        <v>232</v>
      </c>
      <c r="M96" s="73"/>
      <c r="N96" s="59">
        <v>45657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8" t="s">
        <v>299</v>
      </c>
    </row>
    <row r="97" spans="1:20" s="12" customFormat="1" ht="94.5" x14ac:dyDescent="0.25">
      <c r="A97" s="8">
        <f t="shared" si="8"/>
        <v>83</v>
      </c>
      <c r="B97" s="10" t="s">
        <v>150</v>
      </c>
      <c r="C97" s="73" t="s">
        <v>331</v>
      </c>
      <c r="D97" s="73" t="s">
        <v>378</v>
      </c>
      <c r="E97" s="71" t="s">
        <v>409</v>
      </c>
      <c r="F97" s="42">
        <v>4708001369</v>
      </c>
      <c r="G97" s="51">
        <f>5300000/1000</f>
        <v>5300</v>
      </c>
      <c r="H97" s="42">
        <v>40</v>
      </c>
      <c r="I97" s="69"/>
      <c r="J97" s="69"/>
      <c r="K97" s="69"/>
      <c r="L97" s="8" t="s">
        <v>232</v>
      </c>
      <c r="M97" s="73"/>
      <c r="N97" s="59">
        <v>45657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8" t="s">
        <v>299</v>
      </c>
    </row>
    <row r="98" spans="1:20" s="12" customFormat="1" ht="94.5" x14ac:dyDescent="0.25">
      <c r="A98" s="8">
        <f t="shared" si="8"/>
        <v>84</v>
      </c>
      <c r="B98" s="10" t="s">
        <v>151</v>
      </c>
      <c r="C98" s="73" t="s">
        <v>331</v>
      </c>
      <c r="D98" s="73" t="s">
        <v>381</v>
      </c>
      <c r="E98" s="71" t="s">
        <v>397</v>
      </c>
      <c r="F98" s="42">
        <v>4708001707</v>
      </c>
      <c r="G98" s="51">
        <f>1636160.34/1000</f>
        <v>1636.1603400000001</v>
      </c>
      <c r="H98" s="42">
        <v>52</v>
      </c>
      <c r="I98" s="69"/>
      <c r="J98" s="69"/>
      <c r="K98" s="69"/>
      <c r="L98" s="8" t="s">
        <v>232</v>
      </c>
      <c r="M98" s="73"/>
      <c r="N98" s="59">
        <v>45657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8" t="s">
        <v>299</v>
      </c>
    </row>
    <row r="99" spans="1:20" s="12" customFormat="1" ht="94.5" x14ac:dyDescent="0.25">
      <c r="A99" s="8">
        <f t="shared" si="8"/>
        <v>85</v>
      </c>
      <c r="B99" s="10" t="s">
        <v>152</v>
      </c>
      <c r="C99" s="73" t="s">
        <v>334</v>
      </c>
      <c r="D99" s="73" t="s">
        <v>379</v>
      </c>
      <c r="E99" s="71" t="s">
        <v>397</v>
      </c>
      <c r="F99" s="42">
        <v>4708002813</v>
      </c>
      <c r="G99" s="51">
        <f>2616000/1000</f>
        <v>2616</v>
      </c>
      <c r="H99" s="42">
        <v>46</v>
      </c>
      <c r="I99" s="69"/>
      <c r="J99" s="69"/>
      <c r="K99" s="69"/>
      <c r="L99" s="8" t="s">
        <v>232</v>
      </c>
      <c r="M99" s="73"/>
      <c r="N99" s="59">
        <v>45657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8" t="s">
        <v>299</v>
      </c>
    </row>
    <row r="100" spans="1:20" s="12" customFormat="1" ht="63.75" customHeight="1" x14ac:dyDescent="0.25">
      <c r="A100" s="8">
        <f t="shared" si="8"/>
        <v>86</v>
      </c>
      <c r="B100" s="10" t="s">
        <v>153</v>
      </c>
      <c r="C100" s="73" t="s">
        <v>334</v>
      </c>
      <c r="D100" s="73" t="s">
        <v>380</v>
      </c>
      <c r="E100" s="71" t="s">
        <v>492</v>
      </c>
      <c r="F100" s="42">
        <v>4708000083</v>
      </c>
      <c r="G100" s="51">
        <f>1103000/1000</f>
        <v>1103</v>
      </c>
      <c r="H100" s="42">
        <v>21</v>
      </c>
      <c r="I100" s="69"/>
      <c r="J100" s="69"/>
      <c r="K100" s="69"/>
      <c r="L100" s="8" t="s">
        <v>232</v>
      </c>
      <c r="M100" s="73"/>
      <c r="N100" s="59">
        <v>45657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8" t="s">
        <v>299</v>
      </c>
    </row>
    <row r="101" spans="1:20" s="12" customFormat="1" ht="78.75" customHeight="1" x14ac:dyDescent="0.25">
      <c r="A101" s="8">
        <f t="shared" si="8"/>
        <v>87</v>
      </c>
      <c r="B101" s="10" t="s">
        <v>154</v>
      </c>
      <c r="C101" s="73" t="s">
        <v>334</v>
      </c>
      <c r="D101" s="73" t="s">
        <v>382</v>
      </c>
      <c r="E101" s="71" t="s">
        <v>492</v>
      </c>
      <c r="F101" s="42">
        <v>4708003983</v>
      </c>
      <c r="G101" s="51">
        <f>2466000/1000</f>
        <v>2466</v>
      </c>
      <c r="H101" s="42">
        <v>24</v>
      </c>
      <c r="I101" s="69"/>
      <c r="J101" s="69"/>
      <c r="K101" s="69"/>
      <c r="L101" s="8" t="s">
        <v>232</v>
      </c>
      <c r="M101" s="73"/>
      <c r="N101" s="59">
        <v>45657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8" t="s">
        <v>299</v>
      </c>
    </row>
    <row r="102" spans="1:20" s="12" customFormat="1" ht="110.25" x14ac:dyDescent="0.25">
      <c r="A102" s="8">
        <f t="shared" si="8"/>
        <v>88</v>
      </c>
      <c r="B102" s="10" t="s">
        <v>155</v>
      </c>
      <c r="C102" s="73" t="s">
        <v>334</v>
      </c>
      <c r="D102" s="73" t="s">
        <v>383</v>
      </c>
      <c r="E102" s="71" t="s">
        <v>492</v>
      </c>
      <c r="F102" s="42">
        <v>4708003430</v>
      </c>
      <c r="G102" s="51">
        <v>604</v>
      </c>
      <c r="H102" s="42">
        <v>20</v>
      </c>
      <c r="I102" s="69"/>
      <c r="J102" s="69"/>
      <c r="K102" s="69"/>
      <c r="L102" s="8" t="s">
        <v>232</v>
      </c>
      <c r="M102" s="73"/>
      <c r="N102" s="59">
        <v>45657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8" t="s">
        <v>299</v>
      </c>
    </row>
    <row r="103" spans="1:20" s="6" customFormat="1" ht="30.75" customHeight="1" x14ac:dyDescent="0.25">
      <c r="A103" s="100" t="s">
        <v>281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1:20" s="12" customFormat="1" ht="126" x14ac:dyDescent="0.25">
      <c r="A104" s="8">
        <f>A102+1</f>
        <v>89</v>
      </c>
      <c r="B104" s="10" t="s">
        <v>106</v>
      </c>
      <c r="C104" s="73" t="s">
        <v>331</v>
      </c>
      <c r="D104" s="73" t="s">
        <v>384</v>
      </c>
      <c r="E104" s="71" t="s">
        <v>492</v>
      </c>
      <c r="F104" s="41" t="s">
        <v>80</v>
      </c>
      <c r="G104" s="51" t="s">
        <v>57</v>
      </c>
      <c r="H104" s="42" t="s">
        <v>81</v>
      </c>
      <c r="I104" s="57"/>
      <c r="J104" s="57"/>
      <c r="K104" s="57"/>
      <c r="L104" s="58"/>
      <c r="M104" s="8" t="s">
        <v>232</v>
      </c>
      <c r="N104" s="59">
        <v>45657</v>
      </c>
      <c r="O104" s="47" t="s">
        <v>79</v>
      </c>
      <c r="P104" s="46">
        <v>0</v>
      </c>
      <c r="Q104" s="46">
        <v>0</v>
      </c>
      <c r="R104" s="46">
        <v>0</v>
      </c>
      <c r="S104" s="46">
        <v>0</v>
      </c>
      <c r="T104" s="8" t="s">
        <v>299</v>
      </c>
    </row>
    <row r="105" spans="1:20" s="12" customFormat="1" ht="78.75" x14ac:dyDescent="0.25">
      <c r="A105" s="8">
        <f t="shared" ref="A105:A123" si="9">A104+1</f>
        <v>90</v>
      </c>
      <c r="B105" s="10" t="s">
        <v>98</v>
      </c>
      <c r="C105" s="73" t="s">
        <v>385</v>
      </c>
      <c r="D105" s="73" t="s">
        <v>386</v>
      </c>
      <c r="E105" s="71" t="s">
        <v>515</v>
      </c>
      <c r="F105" s="41" t="s">
        <v>514</v>
      </c>
      <c r="G105" s="51" t="s">
        <v>48</v>
      </c>
      <c r="H105" s="42" t="s">
        <v>49</v>
      </c>
      <c r="I105" s="57"/>
      <c r="J105" s="57"/>
      <c r="K105" s="57"/>
      <c r="L105" s="8" t="s">
        <v>232</v>
      </c>
      <c r="M105" s="58"/>
      <c r="N105" s="59">
        <v>45657</v>
      </c>
      <c r="O105" s="47" t="s">
        <v>30</v>
      </c>
      <c r="P105" s="46">
        <v>0</v>
      </c>
      <c r="Q105" s="46">
        <v>0</v>
      </c>
      <c r="R105" s="46">
        <v>0</v>
      </c>
      <c r="S105" s="46">
        <v>0</v>
      </c>
      <c r="T105" s="8" t="s">
        <v>299</v>
      </c>
    </row>
    <row r="106" spans="1:20" s="12" customFormat="1" ht="94.5" x14ac:dyDescent="0.25">
      <c r="A106" s="8">
        <f t="shared" si="9"/>
        <v>91</v>
      </c>
      <c r="B106" s="10" t="s">
        <v>99</v>
      </c>
      <c r="C106" s="73" t="s">
        <v>385</v>
      </c>
      <c r="D106" s="73" t="s">
        <v>386</v>
      </c>
      <c r="E106" s="71" t="s">
        <v>501</v>
      </c>
      <c r="F106" s="41" t="s">
        <v>56</v>
      </c>
      <c r="G106" s="51" t="s">
        <v>57</v>
      </c>
      <c r="H106" s="42" t="s">
        <v>58</v>
      </c>
      <c r="I106" s="57"/>
      <c r="J106" s="57"/>
      <c r="K106" s="57"/>
      <c r="L106" s="8" t="s">
        <v>232</v>
      </c>
      <c r="M106" s="58"/>
      <c r="N106" s="59">
        <v>45657</v>
      </c>
      <c r="O106" s="47" t="s">
        <v>30</v>
      </c>
      <c r="P106" s="46">
        <v>0</v>
      </c>
      <c r="Q106" s="46">
        <v>0</v>
      </c>
      <c r="R106" s="46">
        <v>0</v>
      </c>
      <c r="S106" s="46">
        <v>0</v>
      </c>
      <c r="T106" s="8" t="s">
        <v>299</v>
      </c>
    </row>
    <row r="107" spans="1:20" s="12" customFormat="1" ht="94.5" x14ac:dyDescent="0.25">
      <c r="A107" s="8">
        <f t="shared" si="9"/>
        <v>92</v>
      </c>
      <c r="B107" s="10" t="s">
        <v>110</v>
      </c>
      <c r="C107" s="73" t="s">
        <v>385</v>
      </c>
      <c r="D107" s="73" t="s">
        <v>386</v>
      </c>
      <c r="E107" s="71" t="s">
        <v>500</v>
      </c>
      <c r="F107" s="41" t="s">
        <v>50</v>
      </c>
      <c r="G107" s="51" t="s">
        <v>51</v>
      </c>
      <c r="H107" s="42" t="s">
        <v>52</v>
      </c>
      <c r="I107" s="57"/>
      <c r="J107" s="57"/>
      <c r="K107" s="57"/>
      <c r="L107" s="8" t="s">
        <v>232</v>
      </c>
      <c r="M107" s="58"/>
      <c r="N107" s="59">
        <v>45657</v>
      </c>
      <c r="O107" s="47" t="s">
        <v>30</v>
      </c>
      <c r="P107" s="46">
        <v>0</v>
      </c>
      <c r="Q107" s="46">
        <v>0</v>
      </c>
      <c r="R107" s="46">
        <v>0</v>
      </c>
      <c r="S107" s="46">
        <v>0</v>
      </c>
      <c r="T107" s="8" t="s">
        <v>299</v>
      </c>
    </row>
    <row r="108" spans="1:20" s="12" customFormat="1" ht="94.5" x14ac:dyDescent="0.25">
      <c r="A108" s="8">
        <f t="shared" si="9"/>
        <v>93</v>
      </c>
      <c r="B108" s="10" t="s">
        <v>111</v>
      </c>
      <c r="C108" s="73" t="s">
        <v>385</v>
      </c>
      <c r="D108" s="73" t="s">
        <v>386</v>
      </c>
      <c r="E108" s="71" t="s">
        <v>398</v>
      </c>
      <c r="F108" s="41" t="s">
        <v>53</v>
      </c>
      <c r="G108" s="51" t="s">
        <v>54</v>
      </c>
      <c r="H108" s="42" t="s">
        <v>55</v>
      </c>
      <c r="I108" s="57"/>
      <c r="J108" s="57"/>
      <c r="K108" s="57"/>
      <c r="L108" s="8" t="s">
        <v>232</v>
      </c>
      <c r="M108" s="58"/>
      <c r="N108" s="59">
        <v>45657</v>
      </c>
      <c r="O108" s="47" t="s">
        <v>30</v>
      </c>
      <c r="P108" s="46">
        <v>0</v>
      </c>
      <c r="Q108" s="46">
        <v>0</v>
      </c>
      <c r="R108" s="46">
        <v>0</v>
      </c>
      <c r="S108" s="46">
        <v>0</v>
      </c>
      <c r="T108" s="8" t="s">
        <v>299</v>
      </c>
    </row>
    <row r="109" spans="1:20" s="12" customFormat="1" ht="141.75" x14ac:dyDescent="0.25">
      <c r="A109" s="8">
        <f t="shared" si="9"/>
        <v>94</v>
      </c>
      <c r="B109" s="10" t="s">
        <v>102</v>
      </c>
      <c r="C109" s="73" t="s">
        <v>331</v>
      </c>
      <c r="D109" s="73" t="s">
        <v>387</v>
      </c>
      <c r="E109" s="71" t="s">
        <v>398</v>
      </c>
      <c r="F109" s="41" t="s">
        <v>69</v>
      </c>
      <c r="G109" s="51" t="s">
        <v>70</v>
      </c>
      <c r="H109" s="42" t="s">
        <v>71</v>
      </c>
      <c r="I109" s="57"/>
      <c r="J109" s="57"/>
      <c r="K109" s="57"/>
      <c r="L109" s="8" t="s">
        <v>232</v>
      </c>
      <c r="M109" s="58"/>
      <c r="N109" s="59">
        <v>45657</v>
      </c>
      <c r="O109" s="47" t="s">
        <v>30</v>
      </c>
      <c r="P109" s="46">
        <v>0</v>
      </c>
      <c r="Q109" s="46">
        <v>0</v>
      </c>
      <c r="R109" s="46">
        <v>0</v>
      </c>
      <c r="S109" s="46">
        <v>0</v>
      </c>
      <c r="T109" s="8" t="s">
        <v>299</v>
      </c>
    </row>
    <row r="110" spans="1:20" s="12" customFormat="1" ht="79.5" customHeight="1" x14ac:dyDescent="0.25">
      <c r="A110" s="8">
        <f t="shared" si="9"/>
        <v>95</v>
      </c>
      <c r="B110" s="10" t="s">
        <v>91</v>
      </c>
      <c r="C110" s="73" t="s">
        <v>331</v>
      </c>
      <c r="D110" s="73" t="s">
        <v>388</v>
      </c>
      <c r="E110" s="71" t="s">
        <v>499</v>
      </c>
      <c r="F110" s="41" t="s">
        <v>59</v>
      </c>
      <c r="G110" s="51" t="s">
        <v>57</v>
      </c>
      <c r="H110" s="42" t="s">
        <v>60</v>
      </c>
      <c r="I110" s="57"/>
      <c r="J110" s="57"/>
      <c r="K110" s="57"/>
      <c r="L110" s="58"/>
      <c r="M110" s="8" t="s">
        <v>232</v>
      </c>
      <c r="N110" s="59">
        <v>45657</v>
      </c>
      <c r="O110" s="47" t="s">
        <v>61</v>
      </c>
      <c r="P110" s="47" t="s">
        <v>62</v>
      </c>
      <c r="Q110" s="47" t="s">
        <v>62</v>
      </c>
      <c r="R110" s="47" t="s">
        <v>30</v>
      </c>
      <c r="S110" s="47" t="s">
        <v>63</v>
      </c>
      <c r="T110" s="8" t="s">
        <v>299</v>
      </c>
    </row>
    <row r="111" spans="1:20" s="12" customFormat="1" ht="110.25" x14ac:dyDescent="0.25">
      <c r="A111" s="8">
        <f t="shared" si="9"/>
        <v>96</v>
      </c>
      <c r="B111" s="10" t="s">
        <v>327</v>
      </c>
      <c r="C111" s="73" t="s">
        <v>334</v>
      </c>
      <c r="D111" s="73" t="s">
        <v>389</v>
      </c>
      <c r="E111" s="71" t="s">
        <v>492</v>
      </c>
      <c r="F111" s="41" t="s">
        <v>86</v>
      </c>
      <c r="G111" s="51" t="s">
        <v>126</v>
      </c>
      <c r="H111" s="42" t="s">
        <v>87</v>
      </c>
      <c r="I111" s="70"/>
      <c r="J111" s="57"/>
      <c r="K111" s="57"/>
      <c r="L111" s="8" t="s">
        <v>232</v>
      </c>
      <c r="M111" s="58"/>
      <c r="N111" s="59">
        <v>45657</v>
      </c>
      <c r="O111" s="47" t="s">
        <v>30</v>
      </c>
      <c r="P111" s="46">
        <v>0</v>
      </c>
      <c r="Q111" s="46">
        <v>0</v>
      </c>
      <c r="R111" s="46">
        <v>0</v>
      </c>
      <c r="S111" s="46">
        <v>0</v>
      </c>
      <c r="T111" s="8" t="s">
        <v>299</v>
      </c>
    </row>
    <row r="112" spans="1:20" s="12" customFormat="1" ht="111.75" customHeight="1" x14ac:dyDescent="0.25">
      <c r="A112" s="8">
        <f t="shared" si="9"/>
        <v>97</v>
      </c>
      <c r="B112" s="10" t="s">
        <v>93</v>
      </c>
      <c r="C112" s="73" t="s">
        <v>331</v>
      </c>
      <c r="D112" s="73" t="s">
        <v>390</v>
      </c>
      <c r="E112" s="71" t="s">
        <v>489</v>
      </c>
      <c r="F112" s="41" t="s">
        <v>76</v>
      </c>
      <c r="G112" s="51" t="s">
        <v>57</v>
      </c>
      <c r="H112" s="42" t="s">
        <v>77</v>
      </c>
      <c r="I112" s="57"/>
      <c r="J112" s="57"/>
      <c r="K112" s="57"/>
      <c r="L112" s="58" t="s">
        <v>240</v>
      </c>
      <c r="M112" s="58"/>
      <c r="N112" s="59">
        <v>45657</v>
      </c>
      <c r="O112" s="47" t="s">
        <v>30</v>
      </c>
      <c r="P112" s="46">
        <v>0</v>
      </c>
      <c r="Q112" s="46">
        <v>0</v>
      </c>
      <c r="R112" s="46">
        <v>0</v>
      </c>
      <c r="S112" s="46">
        <v>0</v>
      </c>
      <c r="T112" s="8" t="s">
        <v>299</v>
      </c>
    </row>
    <row r="113" spans="1:20" s="12" customFormat="1" ht="94.5" x14ac:dyDescent="0.25">
      <c r="A113" s="8">
        <f t="shared" si="9"/>
        <v>98</v>
      </c>
      <c r="B113" s="10" t="s">
        <v>109</v>
      </c>
      <c r="C113" s="73" t="s">
        <v>334</v>
      </c>
      <c r="D113" s="73" t="s">
        <v>391</v>
      </c>
      <c r="E113" s="71" t="s">
        <v>400</v>
      </c>
      <c r="F113" s="41" t="s">
        <v>88</v>
      </c>
      <c r="G113" s="51" t="s">
        <v>89</v>
      </c>
      <c r="H113" s="42" t="s">
        <v>90</v>
      </c>
      <c r="I113" s="57"/>
      <c r="J113" s="57"/>
      <c r="K113" s="57"/>
      <c r="L113" s="8" t="s">
        <v>232</v>
      </c>
      <c r="M113" s="58"/>
      <c r="N113" s="59">
        <v>45657</v>
      </c>
      <c r="O113" s="47" t="s">
        <v>30</v>
      </c>
      <c r="P113" s="46">
        <v>0</v>
      </c>
      <c r="Q113" s="46">
        <v>0</v>
      </c>
      <c r="R113" s="46">
        <v>0</v>
      </c>
      <c r="S113" s="46">
        <v>0</v>
      </c>
      <c r="T113" s="8" t="s">
        <v>299</v>
      </c>
    </row>
    <row r="114" spans="1:20" s="12" customFormat="1" ht="110.25" x14ac:dyDescent="0.25">
      <c r="A114" s="8">
        <f t="shared" si="9"/>
        <v>99</v>
      </c>
      <c r="B114" s="10" t="s">
        <v>100</v>
      </c>
      <c r="C114" s="73" t="s">
        <v>331</v>
      </c>
      <c r="D114" s="73" t="s">
        <v>392</v>
      </c>
      <c r="E114" s="71" t="s">
        <v>498</v>
      </c>
      <c r="F114" s="41" t="s">
        <v>64</v>
      </c>
      <c r="G114" s="51" t="s">
        <v>65</v>
      </c>
      <c r="H114" s="42" t="s">
        <v>125</v>
      </c>
      <c r="I114" s="57"/>
      <c r="J114" s="57"/>
      <c r="K114" s="73" t="s">
        <v>634</v>
      </c>
      <c r="L114" s="58"/>
      <c r="M114" s="8"/>
      <c r="N114" s="59"/>
      <c r="O114" s="47" t="s">
        <v>30</v>
      </c>
      <c r="P114" s="46">
        <v>0</v>
      </c>
      <c r="Q114" s="46">
        <v>0</v>
      </c>
      <c r="R114" s="46">
        <v>0</v>
      </c>
      <c r="S114" s="46">
        <v>0</v>
      </c>
      <c r="T114" s="8" t="s">
        <v>299</v>
      </c>
    </row>
    <row r="115" spans="1:20" s="12" customFormat="1" ht="110.25" x14ac:dyDescent="0.25">
      <c r="A115" s="8">
        <f t="shared" si="9"/>
        <v>100</v>
      </c>
      <c r="B115" s="10" t="s">
        <v>157</v>
      </c>
      <c r="C115" s="73" t="s">
        <v>331</v>
      </c>
      <c r="D115" s="73" t="s">
        <v>384</v>
      </c>
      <c r="E115" s="71" t="s">
        <v>402</v>
      </c>
      <c r="F115" s="41" t="s">
        <v>78</v>
      </c>
      <c r="G115" s="51" t="s">
        <v>57</v>
      </c>
      <c r="H115" s="42" t="s">
        <v>58</v>
      </c>
      <c r="I115" s="57"/>
      <c r="J115" s="57"/>
      <c r="K115" s="57"/>
      <c r="L115" s="58"/>
      <c r="M115" s="8" t="s">
        <v>232</v>
      </c>
      <c r="N115" s="59">
        <v>45657</v>
      </c>
      <c r="O115" s="47" t="s">
        <v>79</v>
      </c>
      <c r="P115" s="46">
        <v>0</v>
      </c>
      <c r="Q115" s="46">
        <v>0</v>
      </c>
      <c r="R115" s="46">
        <v>0</v>
      </c>
      <c r="S115" s="46">
        <v>0</v>
      </c>
      <c r="T115" s="8" t="s">
        <v>299</v>
      </c>
    </row>
    <row r="116" spans="1:20" s="12" customFormat="1" ht="126" x14ac:dyDescent="0.25">
      <c r="A116" s="8">
        <f t="shared" si="9"/>
        <v>101</v>
      </c>
      <c r="B116" s="10" t="s">
        <v>156</v>
      </c>
      <c r="C116" s="73" t="s">
        <v>331</v>
      </c>
      <c r="D116" s="73" t="s">
        <v>392</v>
      </c>
      <c r="E116" s="71" t="s">
        <v>402</v>
      </c>
      <c r="F116" s="41" t="s">
        <v>66</v>
      </c>
      <c r="G116" s="51" t="s">
        <v>67</v>
      </c>
      <c r="H116" s="42" t="s">
        <v>58</v>
      </c>
      <c r="I116" s="57"/>
      <c r="J116" s="57"/>
      <c r="K116" s="57"/>
      <c r="L116" s="8" t="s">
        <v>232</v>
      </c>
      <c r="M116" s="58"/>
      <c r="N116" s="59">
        <v>45657</v>
      </c>
      <c r="O116" s="47" t="s">
        <v>30</v>
      </c>
      <c r="P116" s="46">
        <v>0</v>
      </c>
      <c r="Q116" s="46">
        <v>0</v>
      </c>
      <c r="R116" s="46">
        <v>0</v>
      </c>
      <c r="S116" s="46">
        <v>0</v>
      </c>
      <c r="T116" s="8" t="s">
        <v>299</v>
      </c>
    </row>
    <row r="117" spans="1:20" s="12" customFormat="1" ht="126" x14ac:dyDescent="0.25">
      <c r="A117" s="8">
        <f t="shared" si="9"/>
        <v>102</v>
      </c>
      <c r="B117" s="10" t="s">
        <v>101</v>
      </c>
      <c r="C117" s="73" t="s">
        <v>331</v>
      </c>
      <c r="D117" s="73" t="s">
        <v>393</v>
      </c>
      <c r="E117" s="71" t="s">
        <v>486</v>
      </c>
      <c r="F117" s="41" t="s">
        <v>68</v>
      </c>
      <c r="G117" s="51" t="s">
        <v>57</v>
      </c>
      <c r="H117" s="42" t="s">
        <v>30</v>
      </c>
      <c r="I117" s="57"/>
      <c r="J117" s="57"/>
      <c r="K117" s="57"/>
      <c r="L117" s="8"/>
      <c r="M117" s="58" t="s">
        <v>586</v>
      </c>
      <c r="N117" s="58" t="s">
        <v>529</v>
      </c>
      <c r="O117" s="47" t="s">
        <v>30</v>
      </c>
      <c r="P117" s="46">
        <v>0</v>
      </c>
      <c r="Q117" s="46">
        <v>0</v>
      </c>
      <c r="R117" s="46">
        <v>0</v>
      </c>
      <c r="S117" s="46">
        <v>0</v>
      </c>
      <c r="T117" s="8" t="s">
        <v>299</v>
      </c>
    </row>
    <row r="118" spans="1:20" s="18" customFormat="1" ht="96" customHeight="1" x14ac:dyDescent="0.25">
      <c r="A118" s="8">
        <f t="shared" si="9"/>
        <v>103</v>
      </c>
      <c r="B118" s="10" t="s">
        <v>108</v>
      </c>
      <c r="C118" s="73" t="s">
        <v>331</v>
      </c>
      <c r="D118" s="73" t="s">
        <v>394</v>
      </c>
      <c r="E118" s="71" t="s">
        <v>497</v>
      </c>
      <c r="F118" s="41" t="s">
        <v>83</v>
      </c>
      <c r="G118" s="51" t="s">
        <v>84</v>
      </c>
      <c r="H118" s="42" t="s">
        <v>85</v>
      </c>
      <c r="I118" s="57"/>
      <c r="J118" s="57"/>
      <c r="K118" s="57"/>
      <c r="L118" s="58"/>
      <c r="M118" s="8" t="s">
        <v>232</v>
      </c>
      <c r="N118" s="59">
        <v>45657</v>
      </c>
      <c r="O118" s="47" t="s">
        <v>30</v>
      </c>
      <c r="P118" s="46">
        <v>0</v>
      </c>
      <c r="Q118" s="46">
        <v>0</v>
      </c>
      <c r="R118" s="46">
        <v>0</v>
      </c>
      <c r="S118" s="46">
        <v>0</v>
      </c>
      <c r="T118" s="8" t="s">
        <v>299</v>
      </c>
    </row>
    <row r="119" spans="1:20" s="12" customFormat="1" ht="49.5" customHeight="1" x14ac:dyDescent="0.25">
      <c r="A119" s="8">
        <f t="shared" si="9"/>
        <v>104</v>
      </c>
      <c r="B119" s="10" t="s">
        <v>103</v>
      </c>
      <c r="C119" s="73" t="s">
        <v>331</v>
      </c>
      <c r="D119" s="73" t="s">
        <v>395</v>
      </c>
      <c r="E119" s="71" t="s">
        <v>396</v>
      </c>
      <c r="F119" s="41" t="s">
        <v>72</v>
      </c>
      <c r="G119" s="51" t="s">
        <v>57</v>
      </c>
      <c r="H119" s="42" t="s">
        <v>30</v>
      </c>
      <c r="I119" s="57"/>
      <c r="J119" s="57"/>
      <c r="K119" s="57"/>
      <c r="L119" s="8" t="s">
        <v>232</v>
      </c>
      <c r="M119" s="58"/>
      <c r="N119" s="59">
        <v>45657</v>
      </c>
      <c r="O119" s="47" t="s">
        <v>30</v>
      </c>
      <c r="P119" s="46">
        <v>0</v>
      </c>
      <c r="Q119" s="46">
        <v>0</v>
      </c>
      <c r="R119" s="46">
        <v>0</v>
      </c>
      <c r="S119" s="46">
        <v>0</v>
      </c>
      <c r="T119" s="8" t="s">
        <v>299</v>
      </c>
    </row>
    <row r="120" spans="1:20" s="12" customFormat="1" ht="126" x14ac:dyDescent="0.25">
      <c r="A120" s="8">
        <f t="shared" si="9"/>
        <v>105</v>
      </c>
      <c r="B120" s="10" t="s">
        <v>107</v>
      </c>
      <c r="C120" s="73" t="s">
        <v>331</v>
      </c>
      <c r="D120" s="73" t="s">
        <v>384</v>
      </c>
      <c r="E120" s="71" t="s">
        <v>512</v>
      </c>
      <c r="F120" s="41" t="s">
        <v>82</v>
      </c>
      <c r="G120" s="51" t="s">
        <v>57</v>
      </c>
      <c r="H120" s="42" t="s">
        <v>30</v>
      </c>
      <c r="I120" s="57"/>
      <c r="J120" s="57"/>
      <c r="K120" s="58" t="s">
        <v>635</v>
      </c>
      <c r="L120" s="58"/>
      <c r="M120" s="58"/>
      <c r="N120" s="59"/>
      <c r="O120" s="47"/>
      <c r="P120" s="46">
        <v>0</v>
      </c>
      <c r="Q120" s="46">
        <v>0</v>
      </c>
      <c r="R120" s="46">
        <v>0</v>
      </c>
      <c r="S120" s="46">
        <v>0</v>
      </c>
      <c r="T120" s="8" t="s">
        <v>299</v>
      </c>
    </row>
    <row r="121" spans="1:20" s="12" customFormat="1" ht="63.75" customHeight="1" x14ac:dyDescent="0.25">
      <c r="A121" s="8">
        <f t="shared" si="9"/>
        <v>106</v>
      </c>
      <c r="B121" s="10" t="s">
        <v>104</v>
      </c>
      <c r="C121" s="73" t="s">
        <v>331</v>
      </c>
      <c r="D121" s="73" t="s">
        <v>395</v>
      </c>
      <c r="E121" s="71" t="s">
        <v>420</v>
      </c>
      <c r="F121" s="41" t="s">
        <v>73</v>
      </c>
      <c r="G121" s="51" t="s">
        <v>57</v>
      </c>
      <c r="H121" s="42" t="s">
        <v>30</v>
      </c>
      <c r="I121" s="57"/>
      <c r="J121" s="57"/>
      <c r="K121" s="57"/>
      <c r="L121" s="8" t="s">
        <v>232</v>
      </c>
      <c r="M121" s="58"/>
      <c r="N121" s="59">
        <v>45657</v>
      </c>
      <c r="O121" s="47" t="s">
        <v>30</v>
      </c>
      <c r="P121" s="46">
        <v>0</v>
      </c>
      <c r="Q121" s="46">
        <v>0</v>
      </c>
      <c r="R121" s="46">
        <v>0</v>
      </c>
      <c r="S121" s="46">
        <v>0</v>
      </c>
      <c r="T121" s="8" t="s">
        <v>299</v>
      </c>
    </row>
    <row r="122" spans="1:20" s="12" customFormat="1" ht="63.75" customHeight="1" x14ac:dyDescent="0.25">
      <c r="A122" s="8">
        <f t="shared" si="9"/>
        <v>107</v>
      </c>
      <c r="B122" s="10" t="s">
        <v>105</v>
      </c>
      <c r="C122" s="73" t="s">
        <v>331</v>
      </c>
      <c r="D122" s="73" t="s">
        <v>395</v>
      </c>
      <c r="E122" s="71" t="s">
        <v>400</v>
      </c>
      <c r="F122" s="41" t="s">
        <v>74</v>
      </c>
      <c r="G122" s="51" t="s">
        <v>57</v>
      </c>
      <c r="H122" s="42" t="s">
        <v>75</v>
      </c>
      <c r="I122" s="57"/>
      <c r="J122" s="57"/>
      <c r="K122" s="57"/>
      <c r="L122" s="8" t="s">
        <v>232</v>
      </c>
      <c r="M122" s="58"/>
      <c r="N122" s="59">
        <v>45657</v>
      </c>
      <c r="O122" s="47" t="s">
        <v>30</v>
      </c>
      <c r="P122" s="46">
        <v>0</v>
      </c>
      <c r="Q122" s="46">
        <v>0</v>
      </c>
      <c r="R122" s="46">
        <v>0</v>
      </c>
      <c r="S122" s="46">
        <v>0</v>
      </c>
      <c r="T122" s="8" t="s">
        <v>299</v>
      </c>
    </row>
    <row r="123" spans="1:20" s="12" customFormat="1" ht="157.5" x14ac:dyDescent="0.25">
      <c r="A123" s="76">
        <f t="shared" si="9"/>
        <v>108</v>
      </c>
      <c r="B123" s="77" t="s">
        <v>95</v>
      </c>
      <c r="C123" s="78" t="s">
        <v>331</v>
      </c>
      <c r="D123" s="78" t="s">
        <v>422</v>
      </c>
      <c r="E123" s="79" t="s">
        <v>253</v>
      </c>
      <c r="F123" s="80">
        <v>4706032996</v>
      </c>
      <c r="G123" s="81">
        <v>712.73</v>
      </c>
      <c r="H123" s="82"/>
      <c r="I123" s="82"/>
      <c r="J123" s="82"/>
      <c r="K123" s="82"/>
      <c r="L123" s="76" t="s">
        <v>232</v>
      </c>
      <c r="M123" s="83"/>
      <c r="N123" s="84">
        <v>45657</v>
      </c>
      <c r="O123" s="85" t="s">
        <v>30</v>
      </c>
      <c r="P123" s="86">
        <v>0</v>
      </c>
      <c r="Q123" s="86">
        <v>0</v>
      </c>
      <c r="R123" s="86">
        <v>0</v>
      </c>
      <c r="S123" s="86">
        <v>0</v>
      </c>
      <c r="T123" s="76" t="s">
        <v>299</v>
      </c>
    </row>
    <row r="124" spans="1:20" s="68" customFormat="1" ht="59.25" customHeight="1" x14ac:dyDescent="0.25">
      <c r="A124" s="87"/>
      <c r="B124" s="88"/>
      <c r="C124" s="88"/>
      <c r="D124" s="88"/>
      <c r="E124" s="89"/>
      <c r="F124" s="90"/>
      <c r="G124" s="91"/>
      <c r="H124" s="92"/>
      <c r="I124" s="93"/>
      <c r="J124" s="93"/>
      <c r="K124" s="88"/>
      <c r="L124" s="87"/>
      <c r="M124" s="87"/>
      <c r="N124" s="94"/>
      <c r="O124" s="95"/>
      <c r="P124" s="92"/>
      <c r="Q124" s="92"/>
      <c r="R124" s="92"/>
      <c r="S124" s="92"/>
      <c r="T124" s="87"/>
    </row>
    <row r="125" spans="1:20" s="12" customFormat="1" ht="29.25" customHeight="1" x14ac:dyDescent="0.25">
      <c r="A125" s="100" t="s">
        <v>280</v>
      </c>
      <c r="B125" s="100" t="s">
        <v>36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</row>
    <row r="126" spans="1:20" s="12" customFormat="1" ht="133.5" customHeight="1" x14ac:dyDescent="0.25">
      <c r="A126" s="8">
        <f>A123+1</f>
        <v>109</v>
      </c>
      <c r="B126" s="73" t="s">
        <v>120</v>
      </c>
      <c r="C126" s="73" t="s">
        <v>385</v>
      </c>
      <c r="D126" s="73" t="s">
        <v>421</v>
      </c>
      <c r="E126" s="71" t="s">
        <v>399</v>
      </c>
      <c r="F126" s="42">
        <v>4709001724</v>
      </c>
      <c r="G126" s="45">
        <v>100</v>
      </c>
      <c r="H126" s="46">
        <v>0</v>
      </c>
      <c r="I126" s="70"/>
      <c r="J126" s="70"/>
      <c r="K126" s="73" t="s">
        <v>611</v>
      </c>
      <c r="L126" s="8"/>
      <c r="M126" s="8"/>
      <c r="N126" s="96" t="s">
        <v>612</v>
      </c>
      <c r="O126" s="47" t="s">
        <v>30</v>
      </c>
      <c r="P126" s="46">
        <v>0</v>
      </c>
      <c r="Q126" s="46">
        <v>0</v>
      </c>
      <c r="R126" s="46">
        <v>0</v>
      </c>
      <c r="S126" s="46">
        <v>0</v>
      </c>
      <c r="T126" s="8" t="s">
        <v>299</v>
      </c>
    </row>
    <row r="127" spans="1:20" s="6" customFormat="1" ht="30" customHeight="1" x14ac:dyDescent="0.25">
      <c r="A127" s="100" t="s">
        <v>279</v>
      </c>
      <c r="B127" s="100" t="s">
        <v>36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</row>
    <row r="128" spans="1:20" s="12" customFormat="1" ht="63" customHeight="1" x14ac:dyDescent="0.25">
      <c r="A128" s="8">
        <f>A126+1</f>
        <v>110</v>
      </c>
      <c r="B128" s="10" t="s">
        <v>38</v>
      </c>
      <c r="C128" s="73" t="s">
        <v>385</v>
      </c>
      <c r="D128" s="73" t="s">
        <v>423</v>
      </c>
      <c r="E128" s="71" t="s">
        <v>424</v>
      </c>
      <c r="F128" s="42">
        <v>4720027606</v>
      </c>
      <c r="G128" s="45">
        <v>102</v>
      </c>
      <c r="H128" s="42">
        <v>2</v>
      </c>
      <c r="I128" s="70"/>
      <c r="J128" s="70"/>
      <c r="K128" s="70"/>
      <c r="L128" s="73" t="s">
        <v>39</v>
      </c>
      <c r="M128" s="73" t="s">
        <v>39</v>
      </c>
      <c r="N128" s="63">
        <v>45657</v>
      </c>
      <c r="O128" s="47" t="s">
        <v>30</v>
      </c>
      <c r="P128" s="46">
        <v>0</v>
      </c>
      <c r="Q128" s="46">
        <v>0</v>
      </c>
      <c r="R128" s="46">
        <v>0</v>
      </c>
      <c r="S128" s="46">
        <v>0</v>
      </c>
      <c r="T128" s="8" t="s">
        <v>299</v>
      </c>
    </row>
    <row r="129" spans="1:20" s="12" customFormat="1" ht="94.5" x14ac:dyDescent="0.25">
      <c r="A129" s="8">
        <f t="shared" ref="A129:A137" si="10">A128+1</f>
        <v>111</v>
      </c>
      <c r="B129" s="10" t="s">
        <v>40</v>
      </c>
      <c r="C129" s="73" t="s">
        <v>385</v>
      </c>
      <c r="D129" s="73" t="s">
        <v>423</v>
      </c>
      <c r="E129" s="71" t="s">
        <v>399</v>
      </c>
      <c r="F129" s="42">
        <v>4720000139</v>
      </c>
      <c r="G129" s="45">
        <v>287</v>
      </c>
      <c r="H129" s="42">
        <v>16</v>
      </c>
      <c r="I129" s="70"/>
      <c r="J129" s="70"/>
      <c r="K129" s="70"/>
      <c r="L129" s="73" t="s">
        <v>39</v>
      </c>
      <c r="M129" s="73" t="s">
        <v>39</v>
      </c>
      <c r="N129" s="63">
        <v>45657</v>
      </c>
      <c r="O129" s="47" t="s">
        <v>30</v>
      </c>
      <c r="P129" s="46">
        <v>0</v>
      </c>
      <c r="Q129" s="46">
        <v>0</v>
      </c>
      <c r="R129" s="46">
        <v>0</v>
      </c>
      <c r="S129" s="46">
        <v>0</v>
      </c>
      <c r="T129" s="8" t="s">
        <v>299</v>
      </c>
    </row>
    <row r="130" spans="1:20" s="12" customFormat="1" ht="95.25" customHeight="1" x14ac:dyDescent="0.25">
      <c r="A130" s="8">
        <f t="shared" si="10"/>
        <v>112</v>
      </c>
      <c r="B130" s="10" t="s">
        <v>165</v>
      </c>
      <c r="C130" s="73" t="s">
        <v>334</v>
      </c>
      <c r="D130" s="73" t="s">
        <v>425</v>
      </c>
      <c r="E130" s="71" t="s">
        <v>402</v>
      </c>
      <c r="F130" s="42" t="s">
        <v>241</v>
      </c>
      <c r="G130" s="45">
        <v>100</v>
      </c>
      <c r="H130" s="42">
        <v>1</v>
      </c>
      <c r="I130" s="70"/>
      <c r="J130" s="70"/>
      <c r="K130" s="70"/>
      <c r="L130" s="73" t="s">
        <v>256</v>
      </c>
      <c r="M130" s="8"/>
      <c r="N130" s="63">
        <v>45657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8" t="s">
        <v>299</v>
      </c>
    </row>
    <row r="131" spans="1:20" s="4" customFormat="1" ht="126" x14ac:dyDescent="0.25">
      <c r="A131" s="8">
        <f t="shared" si="10"/>
        <v>113</v>
      </c>
      <c r="B131" s="10" t="s">
        <v>166</v>
      </c>
      <c r="C131" s="73" t="s">
        <v>334</v>
      </c>
      <c r="D131" s="73" t="s">
        <v>426</v>
      </c>
      <c r="E131" s="71" t="s">
        <v>402</v>
      </c>
      <c r="F131" s="41">
        <v>4725484853</v>
      </c>
      <c r="G131" s="51">
        <v>10000</v>
      </c>
      <c r="H131" s="42">
        <v>0</v>
      </c>
      <c r="I131" s="69"/>
      <c r="J131" s="69"/>
      <c r="K131" s="69"/>
      <c r="L131" s="73"/>
      <c r="M131" s="73" t="s">
        <v>587</v>
      </c>
      <c r="N131" s="73" t="s">
        <v>617</v>
      </c>
      <c r="O131" s="47" t="s">
        <v>30</v>
      </c>
      <c r="P131" s="46">
        <v>0</v>
      </c>
      <c r="Q131" s="46">
        <v>0</v>
      </c>
      <c r="R131" s="46">
        <v>0</v>
      </c>
      <c r="S131" s="46">
        <v>0</v>
      </c>
      <c r="T131" s="8" t="s">
        <v>299</v>
      </c>
    </row>
    <row r="132" spans="1:20" s="19" customFormat="1" ht="94.5" customHeight="1" x14ac:dyDescent="0.25">
      <c r="A132" s="8">
        <f t="shared" si="10"/>
        <v>114</v>
      </c>
      <c r="B132" s="10" t="s">
        <v>164</v>
      </c>
      <c r="C132" s="73" t="s">
        <v>334</v>
      </c>
      <c r="D132" s="73" t="s">
        <v>427</v>
      </c>
      <c r="E132" s="71" t="s">
        <v>428</v>
      </c>
      <c r="F132" s="42" t="s">
        <v>242</v>
      </c>
      <c r="G132" s="45">
        <v>100</v>
      </c>
      <c r="H132" s="42">
        <v>16</v>
      </c>
      <c r="I132" s="70"/>
      <c r="J132" s="70"/>
      <c r="K132" s="70"/>
      <c r="L132" s="8"/>
      <c r="M132" s="8" t="s">
        <v>232</v>
      </c>
      <c r="N132" s="63">
        <v>45657</v>
      </c>
      <c r="O132" s="47" t="s">
        <v>30</v>
      </c>
      <c r="P132" s="46">
        <v>0</v>
      </c>
      <c r="Q132" s="46">
        <v>0</v>
      </c>
      <c r="R132" s="46">
        <v>0</v>
      </c>
      <c r="S132" s="46">
        <v>0</v>
      </c>
      <c r="T132" s="8" t="s">
        <v>299</v>
      </c>
    </row>
    <row r="133" spans="1:20" s="12" customFormat="1" ht="48.75" customHeight="1" x14ac:dyDescent="0.25">
      <c r="A133" s="8">
        <f t="shared" si="10"/>
        <v>115</v>
      </c>
      <c r="B133" s="10" t="s">
        <v>159</v>
      </c>
      <c r="C133" s="73" t="s">
        <v>334</v>
      </c>
      <c r="D133" s="73" t="s">
        <v>429</v>
      </c>
      <c r="E133" s="71" t="s">
        <v>430</v>
      </c>
      <c r="F133" s="42">
        <v>4725002429</v>
      </c>
      <c r="G133" s="45">
        <v>100</v>
      </c>
      <c r="H133" s="42">
        <v>4</v>
      </c>
      <c r="I133" s="70"/>
      <c r="J133" s="70"/>
      <c r="K133" s="70"/>
      <c r="L133" s="8" t="s">
        <v>232</v>
      </c>
      <c r="M133" s="8"/>
      <c r="N133" s="63">
        <v>45657</v>
      </c>
      <c r="O133" s="46">
        <v>100</v>
      </c>
      <c r="P133" s="46">
        <v>0</v>
      </c>
      <c r="Q133" s="46">
        <v>0</v>
      </c>
      <c r="R133" s="46">
        <v>0</v>
      </c>
      <c r="S133" s="46">
        <v>0</v>
      </c>
      <c r="T133" s="8" t="s">
        <v>299</v>
      </c>
    </row>
    <row r="134" spans="1:20" s="12" customFormat="1" ht="141.75" x14ac:dyDescent="0.25">
      <c r="A134" s="8">
        <f t="shared" si="10"/>
        <v>116</v>
      </c>
      <c r="B134" s="10" t="s">
        <v>167</v>
      </c>
      <c r="C134" s="73" t="s">
        <v>331</v>
      </c>
      <c r="D134" s="73" t="s">
        <v>431</v>
      </c>
      <c r="E134" s="71" t="s">
        <v>430</v>
      </c>
      <c r="F134" s="42">
        <v>4725003084</v>
      </c>
      <c r="G134" s="45">
        <v>120</v>
      </c>
      <c r="H134" s="42">
        <v>2</v>
      </c>
      <c r="I134" s="69"/>
      <c r="J134" s="70"/>
      <c r="K134" s="70"/>
      <c r="L134" s="8" t="s">
        <v>232</v>
      </c>
      <c r="M134" s="8"/>
      <c r="N134" s="63">
        <v>45657</v>
      </c>
      <c r="O134" s="47" t="s">
        <v>30</v>
      </c>
      <c r="P134" s="46">
        <v>0</v>
      </c>
      <c r="Q134" s="46">
        <v>0</v>
      </c>
      <c r="R134" s="46">
        <v>0</v>
      </c>
      <c r="S134" s="46">
        <v>0</v>
      </c>
      <c r="T134" s="8" t="s">
        <v>299</v>
      </c>
    </row>
    <row r="135" spans="1:20" s="12" customFormat="1" ht="36.75" customHeight="1" x14ac:dyDescent="0.25">
      <c r="A135" s="8">
        <f t="shared" si="10"/>
        <v>117</v>
      </c>
      <c r="B135" s="73" t="s">
        <v>162</v>
      </c>
      <c r="C135" s="73" t="s">
        <v>334</v>
      </c>
      <c r="D135" s="73" t="s">
        <v>432</v>
      </c>
      <c r="E135" s="71" t="s">
        <v>433</v>
      </c>
      <c r="F135" s="42">
        <v>4725484500</v>
      </c>
      <c r="G135" s="45">
        <v>250</v>
      </c>
      <c r="H135" s="42">
        <v>2</v>
      </c>
      <c r="I135" s="70"/>
      <c r="J135" s="70"/>
      <c r="K135" s="70"/>
      <c r="L135" s="8" t="s">
        <v>232</v>
      </c>
      <c r="M135" s="8"/>
      <c r="N135" s="63">
        <v>45657</v>
      </c>
      <c r="O135" s="47" t="s">
        <v>30</v>
      </c>
      <c r="P135" s="46">
        <v>100</v>
      </c>
      <c r="Q135" s="47" t="s">
        <v>30</v>
      </c>
      <c r="R135" s="47" t="s">
        <v>30</v>
      </c>
      <c r="S135" s="47" t="s">
        <v>30</v>
      </c>
      <c r="T135" s="8" t="s">
        <v>299</v>
      </c>
    </row>
    <row r="136" spans="1:20" s="12" customFormat="1" ht="45.75" customHeight="1" x14ac:dyDescent="0.25">
      <c r="A136" s="8">
        <f t="shared" si="10"/>
        <v>118</v>
      </c>
      <c r="B136" s="73" t="s">
        <v>163</v>
      </c>
      <c r="C136" s="73" t="s">
        <v>334</v>
      </c>
      <c r="D136" s="73" t="s">
        <v>434</v>
      </c>
      <c r="E136" s="71" t="s">
        <v>402</v>
      </c>
      <c r="F136" s="42">
        <v>4725484405</v>
      </c>
      <c r="G136" s="45">
        <v>100</v>
      </c>
      <c r="H136" s="42">
        <v>4</v>
      </c>
      <c r="I136" s="70"/>
      <c r="J136" s="70"/>
      <c r="K136" s="70"/>
      <c r="L136" s="8" t="s">
        <v>232</v>
      </c>
      <c r="M136" s="8"/>
      <c r="N136" s="63">
        <v>45657</v>
      </c>
      <c r="O136" s="47" t="s">
        <v>30</v>
      </c>
      <c r="P136" s="47" t="s">
        <v>30</v>
      </c>
      <c r="Q136" s="47" t="s">
        <v>30</v>
      </c>
      <c r="R136" s="47" t="s">
        <v>30</v>
      </c>
      <c r="S136" s="47" t="s">
        <v>30</v>
      </c>
      <c r="T136" s="8" t="s">
        <v>299</v>
      </c>
    </row>
    <row r="137" spans="1:20" s="18" customFormat="1" ht="48.75" customHeight="1" x14ac:dyDescent="0.25">
      <c r="A137" s="8">
        <f t="shared" si="10"/>
        <v>119</v>
      </c>
      <c r="B137" s="73" t="s">
        <v>160</v>
      </c>
      <c r="C137" s="73" t="s">
        <v>331</v>
      </c>
      <c r="D137" s="73" t="s">
        <v>435</v>
      </c>
      <c r="E137" s="71" t="s">
        <v>402</v>
      </c>
      <c r="F137" s="42">
        <v>4725484701</v>
      </c>
      <c r="G137" s="45">
        <v>100</v>
      </c>
      <c r="H137" s="42">
        <v>0</v>
      </c>
      <c r="I137" s="69"/>
      <c r="J137" s="70"/>
      <c r="K137" s="70"/>
      <c r="L137" s="8"/>
      <c r="M137" s="8" t="s">
        <v>232</v>
      </c>
      <c r="N137" s="63">
        <v>45657</v>
      </c>
      <c r="O137" s="47" t="s">
        <v>30</v>
      </c>
      <c r="P137" s="47" t="s">
        <v>30</v>
      </c>
      <c r="Q137" s="47" t="s">
        <v>30</v>
      </c>
      <c r="R137" s="47" t="s">
        <v>30</v>
      </c>
      <c r="S137" s="47" t="s">
        <v>30</v>
      </c>
      <c r="T137" s="8" t="s">
        <v>299</v>
      </c>
    </row>
    <row r="138" spans="1:20" s="14" customFormat="1" ht="30.75" customHeight="1" x14ac:dyDescent="0.25">
      <c r="A138" s="100" t="s">
        <v>278</v>
      </c>
      <c r="B138" s="100" t="s">
        <v>36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</row>
    <row r="139" spans="1:20" s="12" customFormat="1" ht="48" customHeight="1" x14ac:dyDescent="0.25">
      <c r="A139" s="8">
        <v>120</v>
      </c>
      <c r="B139" s="10" t="s">
        <v>169</v>
      </c>
      <c r="C139" s="73" t="s">
        <v>385</v>
      </c>
      <c r="D139" s="73" t="s">
        <v>438</v>
      </c>
      <c r="E139" s="71" t="s">
        <v>439</v>
      </c>
      <c r="F139" s="41">
        <v>4710005890</v>
      </c>
      <c r="G139" s="51">
        <v>100</v>
      </c>
      <c r="H139" s="42">
        <v>16</v>
      </c>
      <c r="I139" s="70"/>
      <c r="J139" s="70"/>
      <c r="K139" s="70"/>
      <c r="L139" s="8" t="s">
        <v>232</v>
      </c>
      <c r="M139" s="8"/>
      <c r="N139" s="63">
        <v>45657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8" t="s">
        <v>299</v>
      </c>
    </row>
    <row r="140" spans="1:20" s="12" customFormat="1" ht="132.75" customHeight="1" x14ac:dyDescent="0.25">
      <c r="A140" s="8">
        <f t="shared" ref="A140:A142" si="11">A139+1</f>
        <v>121</v>
      </c>
      <c r="B140" s="73" t="s">
        <v>168</v>
      </c>
      <c r="C140" s="73" t="s">
        <v>385</v>
      </c>
      <c r="D140" s="73" t="s">
        <v>436</v>
      </c>
      <c r="E140" s="71" t="s">
        <v>437</v>
      </c>
      <c r="F140" s="41">
        <v>4710002225</v>
      </c>
      <c r="G140" s="51">
        <v>35</v>
      </c>
      <c r="H140" s="42">
        <v>12</v>
      </c>
      <c r="I140" s="70"/>
      <c r="J140" s="70"/>
      <c r="K140" s="70"/>
      <c r="L140" s="73" t="s">
        <v>588</v>
      </c>
      <c r="M140" s="8"/>
      <c r="N140" s="73" t="s">
        <v>613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8" t="s">
        <v>299</v>
      </c>
    </row>
    <row r="141" spans="1:20" s="12" customFormat="1" ht="34.5" customHeight="1" x14ac:dyDescent="0.25">
      <c r="A141" s="8">
        <f t="shared" si="11"/>
        <v>122</v>
      </c>
      <c r="B141" s="10" t="s">
        <v>191</v>
      </c>
      <c r="C141" s="73" t="s">
        <v>331</v>
      </c>
      <c r="D141" s="73" t="s">
        <v>441</v>
      </c>
      <c r="E141" s="71" t="s">
        <v>440</v>
      </c>
      <c r="F141" s="41">
        <v>4710002828</v>
      </c>
      <c r="G141" s="51">
        <v>316.89999999999998</v>
      </c>
      <c r="H141" s="42">
        <v>31</v>
      </c>
      <c r="I141" s="70"/>
      <c r="J141" s="70"/>
      <c r="K141" s="70"/>
      <c r="L141" s="8" t="s">
        <v>232</v>
      </c>
      <c r="M141" s="8"/>
      <c r="N141" s="63">
        <v>45657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8" t="s">
        <v>299</v>
      </c>
    </row>
    <row r="142" spans="1:20" s="12" customFormat="1" ht="157.5" x14ac:dyDescent="0.25">
      <c r="A142" s="8">
        <f t="shared" si="11"/>
        <v>123</v>
      </c>
      <c r="B142" s="73" t="s">
        <v>519</v>
      </c>
      <c r="C142" s="73" t="s">
        <v>331</v>
      </c>
      <c r="D142" s="73" t="s">
        <v>444</v>
      </c>
      <c r="E142" s="71" t="s">
        <v>409</v>
      </c>
      <c r="F142" s="41">
        <v>4710010353</v>
      </c>
      <c r="G142" s="51">
        <v>3313.6441799999998</v>
      </c>
      <c r="H142" s="42">
        <v>1</v>
      </c>
      <c r="I142" s="73" t="s">
        <v>650</v>
      </c>
      <c r="J142" s="70"/>
      <c r="K142" s="70"/>
      <c r="L142" s="8"/>
      <c r="M142" s="8"/>
      <c r="N142" s="73" t="s">
        <v>614</v>
      </c>
      <c r="O142" s="46"/>
      <c r="P142" s="46"/>
      <c r="Q142" s="46"/>
      <c r="R142" s="46"/>
      <c r="S142" s="46"/>
      <c r="T142" s="46"/>
    </row>
    <row r="143" spans="1:20" s="18" customFormat="1" ht="48" customHeight="1" x14ac:dyDescent="0.25">
      <c r="A143" s="8">
        <f t="shared" ref="A143:A151" si="12">A142+1</f>
        <v>124</v>
      </c>
      <c r="B143" s="10" t="s">
        <v>171</v>
      </c>
      <c r="C143" s="73" t="s">
        <v>385</v>
      </c>
      <c r="D143" s="73" t="s">
        <v>442</v>
      </c>
      <c r="E143" s="71" t="s">
        <v>443</v>
      </c>
      <c r="F143" s="41">
        <v>4710022870</v>
      </c>
      <c r="G143" s="51">
        <v>8388</v>
      </c>
      <c r="H143" s="42">
        <v>41</v>
      </c>
      <c r="I143" s="70"/>
      <c r="J143" s="70"/>
      <c r="K143" s="70"/>
      <c r="L143" s="8" t="s">
        <v>232</v>
      </c>
      <c r="M143" s="8"/>
      <c r="N143" s="63">
        <v>45657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8" t="s">
        <v>299</v>
      </c>
    </row>
    <row r="144" spans="1:20" s="12" customFormat="1" ht="49.5" customHeight="1" x14ac:dyDescent="0.25">
      <c r="A144" s="8">
        <f t="shared" si="12"/>
        <v>125</v>
      </c>
      <c r="B144" s="10" t="s">
        <v>170</v>
      </c>
      <c r="C144" s="73" t="s">
        <v>331</v>
      </c>
      <c r="D144" s="73" t="s">
        <v>444</v>
      </c>
      <c r="E144" s="71" t="s">
        <v>445</v>
      </c>
      <c r="F144" s="41">
        <v>4710010674</v>
      </c>
      <c r="G144" s="51">
        <v>103.3</v>
      </c>
      <c r="H144" s="42">
        <v>16</v>
      </c>
      <c r="I144" s="70"/>
      <c r="J144" s="70"/>
      <c r="K144" s="70"/>
      <c r="L144" s="8" t="s">
        <v>232</v>
      </c>
      <c r="M144" s="8"/>
      <c r="N144" s="63">
        <v>45657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8" t="s">
        <v>299</v>
      </c>
    </row>
    <row r="145" spans="1:20" s="12" customFormat="1" ht="173.25" x14ac:dyDescent="0.25">
      <c r="A145" s="8">
        <f t="shared" si="12"/>
        <v>126</v>
      </c>
      <c r="B145" s="73" t="s">
        <v>177</v>
      </c>
      <c r="C145" s="73" t="s">
        <v>331</v>
      </c>
      <c r="D145" s="73" t="s">
        <v>444</v>
      </c>
      <c r="E145" s="71" t="s">
        <v>446</v>
      </c>
      <c r="F145" s="41">
        <v>4710030737</v>
      </c>
      <c r="G145" s="51">
        <v>141.55000000000001</v>
      </c>
      <c r="H145" s="42">
        <v>0</v>
      </c>
      <c r="I145" s="70"/>
      <c r="J145" s="70"/>
      <c r="K145" s="97" t="s">
        <v>628</v>
      </c>
      <c r="L145" s="8"/>
      <c r="M145" s="8"/>
      <c r="N145" s="63"/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8" t="s">
        <v>299</v>
      </c>
    </row>
    <row r="146" spans="1:20" s="12" customFormat="1" ht="47.25" customHeight="1" x14ac:dyDescent="0.25">
      <c r="A146" s="8">
        <f t="shared" si="12"/>
        <v>127</v>
      </c>
      <c r="B146" s="10" t="s">
        <v>173</v>
      </c>
      <c r="C146" s="73" t="s">
        <v>334</v>
      </c>
      <c r="D146" s="73" t="s">
        <v>447</v>
      </c>
      <c r="E146" s="71" t="s">
        <v>448</v>
      </c>
      <c r="F146" s="41">
        <v>4710026836</v>
      </c>
      <c r="G146" s="51">
        <v>236.1</v>
      </c>
      <c r="H146" s="42">
        <v>0</v>
      </c>
      <c r="I146" s="70"/>
      <c r="J146" s="70"/>
      <c r="K146" s="70"/>
      <c r="L146" s="8"/>
      <c r="M146" s="8" t="s">
        <v>232</v>
      </c>
      <c r="N146" s="63">
        <v>45657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8" t="s">
        <v>299</v>
      </c>
    </row>
    <row r="147" spans="1:20" s="12" customFormat="1" ht="50.25" customHeight="1" x14ac:dyDescent="0.25">
      <c r="A147" s="8">
        <f t="shared" si="12"/>
        <v>128</v>
      </c>
      <c r="B147" s="10" t="s">
        <v>178</v>
      </c>
      <c r="C147" s="73" t="s">
        <v>334</v>
      </c>
      <c r="D147" s="73" t="s">
        <v>449</v>
      </c>
      <c r="E147" s="71" t="s">
        <v>400</v>
      </c>
      <c r="F147" s="41">
        <v>4710032068</v>
      </c>
      <c r="G147" s="51">
        <v>2431.85</v>
      </c>
      <c r="H147" s="42">
        <v>38</v>
      </c>
      <c r="I147" s="70"/>
      <c r="J147" s="70"/>
      <c r="K147" s="70"/>
      <c r="L147" s="8" t="s">
        <v>232</v>
      </c>
      <c r="M147" s="8"/>
      <c r="N147" s="63">
        <v>45657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8" t="s">
        <v>299</v>
      </c>
    </row>
    <row r="148" spans="1:20" s="12" customFormat="1" ht="110.25" x14ac:dyDescent="0.25">
      <c r="A148" s="8">
        <f t="shared" si="12"/>
        <v>129</v>
      </c>
      <c r="B148" s="73" t="s">
        <v>172</v>
      </c>
      <c r="C148" s="73" t="s">
        <v>334</v>
      </c>
      <c r="D148" s="73" t="s">
        <v>450</v>
      </c>
      <c r="E148" s="71" t="s">
        <v>451</v>
      </c>
      <c r="F148" s="41">
        <v>4710026804</v>
      </c>
      <c r="G148" s="51">
        <v>691.75</v>
      </c>
      <c r="H148" s="42">
        <v>0</v>
      </c>
      <c r="I148" s="70"/>
      <c r="J148" s="70"/>
      <c r="K148" s="70"/>
      <c r="L148" s="8"/>
      <c r="M148" s="59" t="s">
        <v>589</v>
      </c>
      <c r="N148" s="73" t="s">
        <v>638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8" t="s">
        <v>299</v>
      </c>
    </row>
    <row r="149" spans="1:20" s="18" customFormat="1" ht="78.75" x14ac:dyDescent="0.25">
      <c r="A149" s="8">
        <f t="shared" si="12"/>
        <v>130</v>
      </c>
      <c r="B149" s="10" t="s">
        <v>175</v>
      </c>
      <c r="C149" s="73" t="s">
        <v>331</v>
      </c>
      <c r="D149" s="73" t="s">
        <v>452</v>
      </c>
      <c r="E149" s="71" t="s">
        <v>409</v>
      </c>
      <c r="F149" s="41">
        <v>4710028840</v>
      </c>
      <c r="G149" s="51">
        <v>1.81</v>
      </c>
      <c r="H149" s="42">
        <v>5</v>
      </c>
      <c r="I149" s="70"/>
      <c r="J149" s="70"/>
      <c r="K149" s="70"/>
      <c r="L149" s="8" t="s">
        <v>232</v>
      </c>
      <c r="M149" s="8"/>
      <c r="N149" s="63">
        <v>45657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8" t="s">
        <v>299</v>
      </c>
    </row>
    <row r="150" spans="1:20" s="12" customFormat="1" ht="48.75" customHeight="1" x14ac:dyDescent="0.25">
      <c r="A150" s="8">
        <f t="shared" si="12"/>
        <v>131</v>
      </c>
      <c r="B150" s="10" t="s">
        <v>174</v>
      </c>
      <c r="C150" s="73" t="s">
        <v>334</v>
      </c>
      <c r="D150" s="73" t="s">
        <v>453</v>
      </c>
      <c r="E150" s="71" t="s">
        <v>451</v>
      </c>
      <c r="F150" s="42">
        <v>4710026868</v>
      </c>
      <c r="G150" s="45">
        <v>407.8</v>
      </c>
      <c r="H150" s="42">
        <v>1</v>
      </c>
      <c r="I150" s="70"/>
      <c r="J150" s="70"/>
      <c r="K150" s="70"/>
      <c r="L150" s="8" t="s">
        <v>232</v>
      </c>
      <c r="M150" s="8"/>
      <c r="N150" s="63">
        <v>45657</v>
      </c>
      <c r="O150" s="46">
        <v>50</v>
      </c>
      <c r="P150" s="47" t="s">
        <v>30</v>
      </c>
      <c r="Q150" s="47" t="s">
        <v>30</v>
      </c>
      <c r="R150" s="46">
        <v>50</v>
      </c>
      <c r="S150" s="47" t="s">
        <v>30</v>
      </c>
      <c r="T150" s="8" t="s">
        <v>299</v>
      </c>
    </row>
    <row r="151" spans="1:20" s="6" customFormat="1" ht="50.25" customHeight="1" x14ac:dyDescent="0.25">
      <c r="A151" s="8">
        <f t="shared" si="12"/>
        <v>132</v>
      </c>
      <c r="B151" s="10" t="s">
        <v>176</v>
      </c>
      <c r="C151" s="73" t="s">
        <v>334</v>
      </c>
      <c r="D151" s="72" t="s">
        <v>455</v>
      </c>
      <c r="E151" s="71" t="s">
        <v>454</v>
      </c>
      <c r="F151" s="42">
        <v>4710028872</v>
      </c>
      <c r="G151" s="7">
        <v>1161.2</v>
      </c>
      <c r="H151" s="42">
        <v>3</v>
      </c>
      <c r="I151" s="70"/>
      <c r="J151" s="70"/>
      <c r="K151" s="70"/>
      <c r="L151" s="8" t="s">
        <v>232</v>
      </c>
      <c r="M151" s="8"/>
      <c r="N151" s="63">
        <v>45657</v>
      </c>
      <c r="O151" s="46">
        <v>0</v>
      </c>
      <c r="P151" s="47" t="s">
        <v>30</v>
      </c>
      <c r="Q151" s="47" t="s">
        <v>30</v>
      </c>
      <c r="R151" s="46">
        <v>0</v>
      </c>
      <c r="S151" s="47" t="s">
        <v>30</v>
      </c>
      <c r="T151" s="8" t="s">
        <v>299</v>
      </c>
    </row>
    <row r="152" spans="1:20" s="12" customFormat="1" ht="30.75" customHeight="1" x14ac:dyDescent="0.25">
      <c r="A152" s="100" t="s">
        <v>329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</row>
    <row r="153" spans="1:20" s="12" customFormat="1" ht="99.75" customHeight="1" x14ac:dyDescent="0.25">
      <c r="A153" s="40">
        <f>A151+1</f>
        <v>133</v>
      </c>
      <c r="B153" s="10" t="s">
        <v>44</v>
      </c>
      <c r="C153" s="73" t="s">
        <v>385</v>
      </c>
      <c r="D153" s="73" t="s">
        <v>456</v>
      </c>
      <c r="E153" s="71" t="s">
        <v>398</v>
      </c>
      <c r="F153" s="42" t="s">
        <v>45</v>
      </c>
      <c r="G153" s="5">
        <v>25</v>
      </c>
      <c r="H153" s="72"/>
      <c r="I153" s="72"/>
      <c r="J153" s="72"/>
      <c r="K153" s="72"/>
      <c r="L153" s="8" t="s">
        <v>232</v>
      </c>
      <c r="M153" s="8"/>
      <c r="N153" s="63">
        <v>45657</v>
      </c>
      <c r="O153" s="47" t="s">
        <v>30</v>
      </c>
      <c r="P153" s="47" t="s">
        <v>30</v>
      </c>
      <c r="Q153" s="47" t="s">
        <v>30</v>
      </c>
      <c r="R153" s="47" t="s">
        <v>30</v>
      </c>
      <c r="S153" s="47" t="s">
        <v>30</v>
      </c>
      <c r="T153" s="8" t="s">
        <v>299</v>
      </c>
    </row>
    <row r="154" spans="1:20" s="12" customFormat="1" ht="51.75" customHeight="1" x14ac:dyDescent="0.25">
      <c r="A154" s="8">
        <f>A153+1</f>
        <v>134</v>
      </c>
      <c r="B154" s="10" t="s">
        <v>46</v>
      </c>
      <c r="C154" s="73" t="s">
        <v>385</v>
      </c>
      <c r="D154" s="73" t="s">
        <v>457</v>
      </c>
      <c r="E154" s="71" t="s">
        <v>402</v>
      </c>
      <c r="F154" s="42" t="s">
        <v>47</v>
      </c>
      <c r="G154" s="5">
        <v>91</v>
      </c>
      <c r="H154" s="72"/>
      <c r="I154" s="72"/>
      <c r="J154" s="72"/>
      <c r="K154" s="72"/>
      <c r="L154" s="8" t="s">
        <v>232</v>
      </c>
      <c r="M154" s="8"/>
      <c r="N154" s="63">
        <v>45657</v>
      </c>
      <c r="O154" s="47" t="s">
        <v>30</v>
      </c>
      <c r="P154" s="47" t="s">
        <v>30</v>
      </c>
      <c r="Q154" s="47" t="s">
        <v>30</v>
      </c>
      <c r="R154" s="47" t="s">
        <v>30</v>
      </c>
      <c r="S154" s="47" t="s">
        <v>30</v>
      </c>
      <c r="T154" s="8" t="s">
        <v>299</v>
      </c>
    </row>
    <row r="155" spans="1:20" s="6" customFormat="1" ht="29.25" customHeight="1" x14ac:dyDescent="0.25">
      <c r="A155" s="100" t="s">
        <v>273</v>
      </c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</row>
    <row r="156" spans="1:20" s="19" customFormat="1" ht="99.75" customHeight="1" x14ac:dyDescent="0.25">
      <c r="A156" s="8">
        <f>A154+1</f>
        <v>135</v>
      </c>
      <c r="B156" s="10" t="s">
        <v>5</v>
      </c>
      <c r="C156" s="73" t="s">
        <v>385</v>
      </c>
      <c r="D156" s="73" t="s">
        <v>459</v>
      </c>
      <c r="E156" s="71" t="s">
        <v>458</v>
      </c>
      <c r="F156" s="42">
        <v>4712123465</v>
      </c>
      <c r="G156" s="45">
        <v>100</v>
      </c>
      <c r="H156" s="42">
        <v>86</v>
      </c>
      <c r="I156" s="70"/>
      <c r="J156" s="70"/>
      <c r="K156" s="70"/>
      <c r="L156" s="8" t="s">
        <v>232</v>
      </c>
      <c r="M156" s="8"/>
      <c r="N156" s="63">
        <v>45657</v>
      </c>
      <c r="O156" s="47" t="s">
        <v>30</v>
      </c>
      <c r="P156" s="47" t="s">
        <v>30</v>
      </c>
      <c r="Q156" s="47" t="s">
        <v>30</v>
      </c>
      <c r="R156" s="47" t="s">
        <v>30</v>
      </c>
      <c r="S156" s="47" t="s">
        <v>30</v>
      </c>
      <c r="T156" s="8" t="s">
        <v>299</v>
      </c>
    </row>
    <row r="157" spans="1:20" s="19" customFormat="1" ht="116.25" customHeight="1" x14ac:dyDescent="0.25">
      <c r="A157" s="8">
        <f t="shared" ref="A157:A167" si="13">A156+1</f>
        <v>136</v>
      </c>
      <c r="B157" s="10" t="s">
        <v>7</v>
      </c>
      <c r="C157" s="73" t="s">
        <v>385</v>
      </c>
      <c r="D157" s="73" t="s">
        <v>459</v>
      </c>
      <c r="E157" s="71" t="s">
        <v>437</v>
      </c>
      <c r="F157" s="42">
        <v>4712020340</v>
      </c>
      <c r="G157" s="45">
        <v>100</v>
      </c>
      <c r="H157" s="42">
        <v>0</v>
      </c>
      <c r="I157" s="70"/>
      <c r="J157" s="73" t="s">
        <v>590</v>
      </c>
      <c r="K157" s="70"/>
      <c r="L157" s="8"/>
      <c r="M157" s="8"/>
      <c r="N157" s="63">
        <v>45657</v>
      </c>
      <c r="O157" s="47" t="s">
        <v>30</v>
      </c>
      <c r="P157" s="47" t="s">
        <v>30</v>
      </c>
      <c r="Q157" s="47" t="s">
        <v>30</v>
      </c>
      <c r="R157" s="47" t="s">
        <v>30</v>
      </c>
      <c r="S157" s="47" t="s">
        <v>30</v>
      </c>
      <c r="T157" s="8" t="s">
        <v>299</v>
      </c>
    </row>
    <row r="158" spans="1:20" s="19" customFormat="1" ht="84.75" customHeight="1" x14ac:dyDescent="0.25">
      <c r="A158" s="8">
        <f t="shared" si="13"/>
        <v>137</v>
      </c>
      <c r="B158" s="10" t="s">
        <v>12</v>
      </c>
      <c r="C158" s="73" t="s">
        <v>385</v>
      </c>
      <c r="D158" s="73" t="s">
        <v>459</v>
      </c>
      <c r="E158" s="71" t="s">
        <v>473</v>
      </c>
      <c r="F158" s="42">
        <v>4712000375</v>
      </c>
      <c r="G158" s="45">
        <v>102</v>
      </c>
      <c r="H158" s="42">
        <v>19</v>
      </c>
      <c r="I158" s="70"/>
      <c r="J158" s="8"/>
      <c r="K158" s="70"/>
      <c r="L158" s="8" t="s">
        <v>232</v>
      </c>
      <c r="M158" s="8"/>
      <c r="N158" s="63">
        <v>45657</v>
      </c>
      <c r="O158" s="47" t="s">
        <v>30</v>
      </c>
      <c r="P158" s="47" t="s">
        <v>30</v>
      </c>
      <c r="Q158" s="47" t="s">
        <v>30</v>
      </c>
      <c r="R158" s="47" t="s">
        <v>30</v>
      </c>
      <c r="S158" s="47" t="s">
        <v>30</v>
      </c>
      <c r="T158" s="8" t="s">
        <v>299</v>
      </c>
    </row>
    <row r="159" spans="1:20" s="19" customFormat="1" ht="110.25" x14ac:dyDescent="0.25">
      <c r="A159" s="8">
        <f t="shared" si="13"/>
        <v>138</v>
      </c>
      <c r="B159" s="73" t="s">
        <v>6</v>
      </c>
      <c r="C159" s="73" t="s">
        <v>385</v>
      </c>
      <c r="D159" s="73" t="s">
        <v>459</v>
      </c>
      <c r="E159" s="71" t="s">
        <v>411</v>
      </c>
      <c r="F159" s="42">
        <v>4712125342</v>
      </c>
      <c r="G159" s="45">
        <v>100</v>
      </c>
      <c r="H159" s="42">
        <v>0</v>
      </c>
      <c r="I159" s="70"/>
      <c r="J159" s="73" t="s">
        <v>591</v>
      </c>
      <c r="K159" s="70"/>
      <c r="L159" s="8"/>
      <c r="M159" s="8"/>
      <c r="N159" s="73" t="s">
        <v>615</v>
      </c>
      <c r="O159" s="47" t="s">
        <v>30</v>
      </c>
      <c r="P159" s="47" t="s">
        <v>30</v>
      </c>
      <c r="Q159" s="47" t="s">
        <v>30</v>
      </c>
      <c r="R159" s="47" t="s">
        <v>30</v>
      </c>
      <c r="S159" s="47" t="s">
        <v>30</v>
      </c>
      <c r="T159" s="8" t="s">
        <v>299</v>
      </c>
    </row>
    <row r="160" spans="1:20" s="19" customFormat="1" ht="82.5" customHeight="1" x14ac:dyDescent="0.25">
      <c r="A160" s="8">
        <f t="shared" si="13"/>
        <v>139</v>
      </c>
      <c r="B160" s="10" t="s">
        <v>179</v>
      </c>
      <c r="C160" s="73" t="s">
        <v>385</v>
      </c>
      <c r="D160" s="73" t="s">
        <v>459</v>
      </c>
      <c r="E160" s="71" t="s">
        <v>496</v>
      </c>
      <c r="F160" s="42">
        <v>4712022890</v>
      </c>
      <c r="G160" s="45">
        <v>100</v>
      </c>
      <c r="H160" s="42">
        <v>4</v>
      </c>
      <c r="I160" s="70"/>
      <c r="J160" s="70"/>
      <c r="K160" s="70"/>
      <c r="L160" s="8" t="s">
        <v>232</v>
      </c>
      <c r="M160" s="8"/>
      <c r="N160" s="63">
        <v>45657</v>
      </c>
      <c r="O160" s="47" t="s">
        <v>30</v>
      </c>
      <c r="P160" s="47" t="s">
        <v>30</v>
      </c>
      <c r="Q160" s="47" t="s">
        <v>30</v>
      </c>
      <c r="R160" s="47" t="s">
        <v>30</v>
      </c>
      <c r="S160" s="47" t="s">
        <v>30</v>
      </c>
      <c r="T160" s="8" t="s">
        <v>299</v>
      </c>
    </row>
    <row r="161" spans="1:20" s="19" customFormat="1" ht="112.5" customHeight="1" x14ac:dyDescent="0.25">
      <c r="A161" s="8">
        <f t="shared" si="13"/>
        <v>140</v>
      </c>
      <c r="B161" s="73" t="s">
        <v>13</v>
      </c>
      <c r="C161" s="73" t="s">
        <v>385</v>
      </c>
      <c r="D161" s="73" t="s">
        <v>459</v>
      </c>
      <c r="E161" s="71" t="s">
        <v>510</v>
      </c>
      <c r="F161" s="42">
        <v>4712001989</v>
      </c>
      <c r="G161" s="45">
        <v>135</v>
      </c>
      <c r="H161" s="42">
        <v>0</v>
      </c>
      <c r="I161" s="70"/>
      <c r="J161" s="70"/>
      <c r="K161" s="70"/>
      <c r="L161" s="73"/>
      <c r="M161" s="10" t="s">
        <v>592</v>
      </c>
      <c r="N161" s="73" t="s">
        <v>626</v>
      </c>
      <c r="O161" s="47" t="s">
        <v>30</v>
      </c>
      <c r="P161" s="47" t="s">
        <v>30</v>
      </c>
      <c r="Q161" s="47" t="s">
        <v>30</v>
      </c>
      <c r="R161" s="47" t="s">
        <v>30</v>
      </c>
      <c r="S161" s="47" t="s">
        <v>30</v>
      </c>
      <c r="T161" s="8" t="s">
        <v>299</v>
      </c>
    </row>
    <row r="162" spans="1:20" s="19" customFormat="1" ht="110.25" x14ac:dyDescent="0.25">
      <c r="A162" s="8">
        <f t="shared" si="13"/>
        <v>141</v>
      </c>
      <c r="B162" s="10" t="s">
        <v>8</v>
      </c>
      <c r="C162" s="73" t="s">
        <v>385</v>
      </c>
      <c r="D162" s="73" t="s">
        <v>459</v>
      </c>
      <c r="E162" s="71" t="s">
        <v>492</v>
      </c>
      <c r="F162" s="42">
        <v>4712027169</v>
      </c>
      <c r="G162" s="45">
        <v>100</v>
      </c>
      <c r="H162" s="42">
        <v>14</v>
      </c>
      <c r="I162" s="70"/>
      <c r="J162" s="70"/>
      <c r="K162" s="70"/>
      <c r="L162" s="8" t="s">
        <v>232</v>
      </c>
      <c r="M162" s="8"/>
      <c r="N162" s="63">
        <v>45657</v>
      </c>
      <c r="O162" s="47" t="s">
        <v>30</v>
      </c>
      <c r="P162" s="47" t="s">
        <v>30</v>
      </c>
      <c r="Q162" s="47" t="s">
        <v>30</v>
      </c>
      <c r="R162" s="47" t="s">
        <v>30</v>
      </c>
      <c r="S162" s="47" t="s">
        <v>30</v>
      </c>
      <c r="T162" s="8" t="s">
        <v>299</v>
      </c>
    </row>
    <row r="163" spans="1:20" s="19" customFormat="1" ht="136.5" customHeight="1" x14ac:dyDescent="0.25">
      <c r="A163" s="8">
        <f t="shared" si="13"/>
        <v>142</v>
      </c>
      <c r="B163" s="10" t="s">
        <v>180</v>
      </c>
      <c r="C163" s="73" t="s">
        <v>331</v>
      </c>
      <c r="D163" s="73" t="s">
        <v>460</v>
      </c>
      <c r="E163" s="71" t="s">
        <v>492</v>
      </c>
      <c r="F163" s="42">
        <v>4712012821</v>
      </c>
      <c r="G163" s="45">
        <v>300</v>
      </c>
      <c r="H163" s="42">
        <v>0</v>
      </c>
      <c r="I163" s="70"/>
      <c r="J163" s="70"/>
      <c r="K163" s="70"/>
      <c r="L163" s="8" t="s">
        <v>232</v>
      </c>
      <c r="M163" s="8"/>
      <c r="N163" s="63">
        <v>45657</v>
      </c>
      <c r="O163" s="46">
        <v>360</v>
      </c>
      <c r="P163" s="47" t="s">
        <v>30</v>
      </c>
      <c r="Q163" s="47" t="s">
        <v>30</v>
      </c>
      <c r="R163" s="46">
        <v>60</v>
      </c>
      <c r="S163" s="46">
        <v>300</v>
      </c>
      <c r="T163" s="8" t="s">
        <v>299</v>
      </c>
    </row>
    <row r="164" spans="1:20" s="19" customFormat="1" ht="133.5" customHeight="1" x14ac:dyDescent="0.25">
      <c r="A164" s="8">
        <f t="shared" si="13"/>
        <v>143</v>
      </c>
      <c r="B164" s="10" t="s">
        <v>9</v>
      </c>
      <c r="C164" s="73" t="s">
        <v>331</v>
      </c>
      <c r="D164" s="73" t="s">
        <v>461</v>
      </c>
      <c r="E164" s="71" t="s">
        <v>492</v>
      </c>
      <c r="F164" s="42">
        <v>4712023580</v>
      </c>
      <c r="G164" s="45">
        <v>281</v>
      </c>
      <c r="H164" s="42">
        <v>31</v>
      </c>
      <c r="I164" s="70"/>
      <c r="J164" s="70"/>
      <c r="K164" s="69"/>
      <c r="L164" s="8" t="s">
        <v>232</v>
      </c>
      <c r="M164" s="8"/>
      <c r="N164" s="63">
        <v>45657</v>
      </c>
      <c r="O164" s="47" t="s">
        <v>30</v>
      </c>
      <c r="P164" s="47" t="s">
        <v>30</v>
      </c>
      <c r="Q164" s="47" t="s">
        <v>30</v>
      </c>
      <c r="R164" s="47" t="s">
        <v>30</v>
      </c>
      <c r="S164" s="47" t="s">
        <v>30</v>
      </c>
      <c r="T164" s="8" t="s">
        <v>299</v>
      </c>
    </row>
    <row r="165" spans="1:20" s="19" customFormat="1" ht="120" customHeight="1" x14ac:dyDescent="0.25">
      <c r="A165" s="8">
        <f t="shared" si="13"/>
        <v>144</v>
      </c>
      <c r="B165" s="10" t="s">
        <v>14</v>
      </c>
      <c r="C165" s="73" t="s">
        <v>331</v>
      </c>
      <c r="D165" s="73" t="s">
        <v>462</v>
      </c>
      <c r="E165" s="71" t="s">
        <v>407</v>
      </c>
      <c r="F165" s="42">
        <v>4712025919</v>
      </c>
      <c r="G165" s="45">
        <v>100</v>
      </c>
      <c r="H165" s="42">
        <v>38</v>
      </c>
      <c r="I165" s="70"/>
      <c r="J165" s="70"/>
      <c r="K165" s="70"/>
      <c r="L165" s="8" t="s">
        <v>232</v>
      </c>
      <c r="M165" s="8"/>
      <c r="N165" s="63">
        <v>45657</v>
      </c>
      <c r="O165" s="46">
        <v>110</v>
      </c>
      <c r="P165" s="47" t="s">
        <v>30</v>
      </c>
      <c r="Q165" s="47" t="s">
        <v>30</v>
      </c>
      <c r="R165" s="47" t="s">
        <v>30</v>
      </c>
      <c r="S165" s="46">
        <v>110</v>
      </c>
      <c r="T165" s="8" t="s">
        <v>299</v>
      </c>
    </row>
    <row r="166" spans="1:20" s="19" customFormat="1" ht="126.75" customHeight="1" x14ac:dyDescent="0.25">
      <c r="A166" s="8">
        <f t="shared" si="13"/>
        <v>145</v>
      </c>
      <c r="B166" s="73" t="s">
        <v>15</v>
      </c>
      <c r="C166" s="73" t="s">
        <v>331</v>
      </c>
      <c r="D166" s="73" t="s">
        <v>462</v>
      </c>
      <c r="E166" s="71" t="s">
        <v>400</v>
      </c>
      <c r="F166" s="42">
        <v>4712014307</v>
      </c>
      <c r="G166" s="45">
        <v>105</v>
      </c>
      <c r="H166" s="42">
        <v>0</v>
      </c>
      <c r="I166" s="70"/>
      <c r="J166" s="70"/>
      <c r="K166" s="73" t="s">
        <v>639</v>
      </c>
      <c r="L166" s="8"/>
      <c r="M166" s="8"/>
      <c r="N166" s="8"/>
      <c r="O166" s="46">
        <v>676</v>
      </c>
      <c r="P166" s="46">
        <v>500</v>
      </c>
      <c r="Q166" s="47" t="s">
        <v>30</v>
      </c>
      <c r="R166" s="47" t="s">
        <v>30</v>
      </c>
      <c r="S166" s="46">
        <v>176</v>
      </c>
      <c r="T166" s="8" t="s">
        <v>299</v>
      </c>
    </row>
    <row r="167" spans="1:20" s="19" customFormat="1" ht="126" x14ac:dyDescent="0.25">
      <c r="A167" s="8">
        <f t="shared" si="13"/>
        <v>146</v>
      </c>
      <c r="B167" s="10" t="s">
        <v>10</v>
      </c>
      <c r="C167" s="73" t="s">
        <v>334</v>
      </c>
      <c r="D167" s="73" t="s">
        <v>463</v>
      </c>
      <c r="E167" s="71" t="s">
        <v>495</v>
      </c>
      <c r="F167" s="42">
        <v>4712024390</v>
      </c>
      <c r="G167" s="45">
        <v>17971.900000000001</v>
      </c>
      <c r="H167" s="42">
        <v>1</v>
      </c>
      <c r="I167" s="70"/>
      <c r="J167" s="70"/>
      <c r="K167" s="70"/>
      <c r="L167" s="8" t="s">
        <v>232</v>
      </c>
      <c r="M167" s="8"/>
      <c r="N167" s="63">
        <v>45657</v>
      </c>
      <c r="O167" s="46">
        <v>120</v>
      </c>
      <c r="P167" s="46">
        <v>10</v>
      </c>
      <c r="Q167" s="46">
        <v>10</v>
      </c>
      <c r="R167" s="47" t="s">
        <v>30</v>
      </c>
      <c r="S167" s="46">
        <v>100</v>
      </c>
      <c r="T167" s="8" t="s">
        <v>299</v>
      </c>
    </row>
    <row r="168" spans="1:20" s="6" customFormat="1" ht="30.75" customHeight="1" x14ac:dyDescent="0.25">
      <c r="A168" s="100" t="s">
        <v>277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</row>
    <row r="169" spans="1:20" s="20" customFormat="1" ht="84" customHeight="1" x14ac:dyDescent="0.25">
      <c r="A169" s="73">
        <f>A167+1</f>
        <v>147</v>
      </c>
      <c r="B169" s="10" t="s">
        <v>181</v>
      </c>
      <c r="C169" s="73" t="s">
        <v>331</v>
      </c>
      <c r="D169" s="73" t="s">
        <v>464</v>
      </c>
      <c r="E169" s="71" t="s">
        <v>409</v>
      </c>
      <c r="F169" s="41">
        <v>4713001741</v>
      </c>
      <c r="G169" s="51">
        <v>100</v>
      </c>
      <c r="H169" s="42">
        <v>44</v>
      </c>
      <c r="I169" s="69"/>
      <c r="J169" s="69"/>
      <c r="K169" s="69"/>
      <c r="L169" s="8" t="s">
        <v>232</v>
      </c>
      <c r="M169" s="73"/>
      <c r="N169" s="59">
        <v>45657</v>
      </c>
      <c r="O169" s="47">
        <v>300</v>
      </c>
      <c r="P169" s="47">
        <v>200</v>
      </c>
      <c r="Q169" s="47">
        <v>100</v>
      </c>
      <c r="R169" s="47">
        <v>0</v>
      </c>
      <c r="S169" s="47">
        <v>0</v>
      </c>
      <c r="T169" s="8" t="s">
        <v>299</v>
      </c>
    </row>
    <row r="170" spans="1:20" s="20" customFormat="1" ht="102.75" customHeight="1" x14ac:dyDescent="0.25">
      <c r="A170" s="73">
        <f t="shared" ref="A170" si="14">A169+1</f>
        <v>148</v>
      </c>
      <c r="B170" s="73" t="s">
        <v>37</v>
      </c>
      <c r="C170" s="73" t="s">
        <v>331</v>
      </c>
      <c r="D170" s="73" t="s">
        <v>464</v>
      </c>
      <c r="E170" s="71" t="s">
        <v>494</v>
      </c>
      <c r="F170" s="41">
        <v>4713006524</v>
      </c>
      <c r="G170" s="51">
        <v>100</v>
      </c>
      <c r="H170" s="42">
        <v>1</v>
      </c>
      <c r="I170" s="73"/>
      <c r="J170" s="73" t="s">
        <v>643</v>
      </c>
      <c r="K170" s="69"/>
      <c r="L170" s="73"/>
      <c r="M170" s="10" t="s">
        <v>642</v>
      </c>
      <c r="N170" s="59">
        <v>44561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8" t="s">
        <v>299</v>
      </c>
    </row>
    <row r="171" spans="1:20" s="21" customFormat="1" ht="63.75" customHeight="1" x14ac:dyDescent="0.25">
      <c r="A171" s="73">
        <f t="shared" ref="A171" si="15">A170+1</f>
        <v>149</v>
      </c>
      <c r="B171" s="10" t="s">
        <v>192</v>
      </c>
      <c r="C171" s="73" t="s">
        <v>385</v>
      </c>
      <c r="D171" s="73" t="s">
        <v>465</v>
      </c>
      <c r="E171" s="71" t="s">
        <v>493</v>
      </c>
      <c r="F171" s="42">
        <v>4713006316</v>
      </c>
      <c r="G171" s="45">
        <v>100</v>
      </c>
      <c r="H171" s="42">
        <v>10</v>
      </c>
      <c r="I171" s="69"/>
      <c r="J171" s="69"/>
      <c r="K171" s="69"/>
      <c r="L171" s="8" t="s">
        <v>232</v>
      </c>
      <c r="M171" s="73"/>
      <c r="N171" s="59">
        <v>45657</v>
      </c>
      <c r="O171" s="46">
        <v>50</v>
      </c>
      <c r="P171" s="46">
        <v>0</v>
      </c>
      <c r="Q171" s="46">
        <v>50</v>
      </c>
      <c r="R171" s="47">
        <v>0</v>
      </c>
      <c r="S171" s="47">
        <v>0</v>
      </c>
      <c r="T171" s="8" t="s">
        <v>299</v>
      </c>
    </row>
    <row r="172" spans="1:20" s="22" customFormat="1" ht="116.25" customHeight="1" x14ac:dyDescent="0.25">
      <c r="A172" s="73">
        <f t="shared" ref="A172" si="16">A171+1</f>
        <v>150</v>
      </c>
      <c r="B172" s="10" t="s">
        <v>466</v>
      </c>
      <c r="C172" s="73" t="s">
        <v>334</v>
      </c>
      <c r="D172" s="73" t="s">
        <v>467</v>
      </c>
      <c r="E172" s="71" t="s">
        <v>400</v>
      </c>
      <c r="F172" s="42">
        <v>4713008673</v>
      </c>
      <c r="G172" s="45">
        <v>1380</v>
      </c>
      <c r="H172" s="42">
        <v>3</v>
      </c>
      <c r="I172" s="69"/>
      <c r="J172" s="69"/>
      <c r="K172" s="60"/>
      <c r="L172" s="61"/>
      <c r="M172" s="8" t="s">
        <v>232</v>
      </c>
      <c r="N172" s="59">
        <v>45657</v>
      </c>
      <c r="O172" s="47" t="s">
        <v>30</v>
      </c>
      <c r="P172" s="47" t="s">
        <v>30</v>
      </c>
      <c r="Q172" s="47" t="s">
        <v>30</v>
      </c>
      <c r="R172" s="47" t="s">
        <v>30</v>
      </c>
      <c r="S172" s="47" t="s">
        <v>30</v>
      </c>
      <c r="T172" s="8" t="s">
        <v>299</v>
      </c>
    </row>
    <row r="173" spans="1:20" s="6" customFormat="1" ht="30.75" customHeight="1" x14ac:dyDescent="0.25">
      <c r="A173" s="100" t="s">
        <v>274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</row>
    <row r="174" spans="1:20" s="12" customFormat="1" ht="48.75" customHeight="1" x14ac:dyDescent="0.25">
      <c r="A174" s="8">
        <f>A172+1</f>
        <v>151</v>
      </c>
      <c r="B174" s="10" t="s">
        <v>23</v>
      </c>
      <c r="C174" s="73" t="s">
        <v>470</v>
      </c>
      <c r="D174" s="73" t="s">
        <v>468</v>
      </c>
      <c r="E174" s="71" t="s">
        <v>469</v>
      </c>
      <c r="F174" s="41">
        <v>4714016010</v>
      </c>
      <c r="G174" s="51">
        <v>345</v>
      </c>
      <c r="H174" s="42">
        <v>7</v>
      </c>
      <c r="I174" s="69"/>
      <c r="J174" s="69"/>
      <c r="K174" s="69"/>
      <c r="L174" s="73" t="s">
        <v>243</v>
      </c>
      <c r="M174" s="73"/>
      <c r="N174" s="59">
        <v>45657</v>
      </c>
      <c r="O174" s="47">
        <v>10</v>
      </c>
      <c r="P174" s="47">
        <v>0</v>
      </c>
      <c r="Q174" s="47">
        <v>0</v>
      </c>
      <c r="R174" s="47">
        <v>0</v>
      </c>
      <c r="S174" s="47">
        <v>0</v>
      </c>
      <c r="T174" s="8" t="s">
        <v>299</v>
      </c>
    </row>
    <row r="175" spans="1:20" s="12" customFormat="1" ht="63" customHeight="1" x14ac:dyDescent="0.25">
      <c r="A175" s="73">
        <f t="shared" ref="A175:A176" si="17">A174+1</f>
        <v>152</v>
      </c>
      <c r="B175" s="10" t="s">
        <v>24</v>
      </c>
      <c r="C175" s="73" t="s">
        <v>470</v>
      </c>
      <c r="D175" s="73" t="s">
        <v>468</v>
      </c>
      <c r="E175" s="71" t="s">
        <v>492</v>
      </c>
      <c r="F175" s="41">
        <v>4714018610</v>
      </c>
      <c r="G175" s="51">
        <v>3250</v>
      </c>
      <c r="H175" s="42">
        <v>4</v>
      </c>
      <c r="I175" s="69"/>
      <c r="J175" s="69"/>
      <c r="K175" s="69"/>
      <c r="L175" s="73"/>
      <c r="M175" s="73" t="s">
        <v>232</v>
      </c>
      <c r="N175" s="59">
        <v>45657</v>
      </c>
      <c r="O175" s="47">
        <v>10</v>
      </c>
      <c r="P175" s="47">
        <v>0</v>
      </c>
      <c r="Q175" s="47">
        <v>0</v>
      </c>
      <c r="R175" s="47">
        <v>0</v>
      </c>
      <c r="S175" s="47">
        <v>0</v>
      </c>
      <c r="T175" s="8" t="s">
        <v>299</v>
      </c>
    </row>
    <row r="176" spans="1:20" s="12" customFormat="1" ht="112.5" customHeight="1" x14ac:dyDescent="0.25">
      <c r="A176" s="73">
        <f t="shared" si="17"/>
        <v>153</v>
      </c>
      <c r="B176" s="73" t="s">
        <v>25</v>
      </c>
      <c r="C176" s="73" t="s">
        <v>470</v>
      </c>
      <c r="D176" s="73" t="s">
        <v>468</v>
      </c>
      <c r="E176" s="71" t="s">
        <v>471</v>
      </c>
      <c r="F176" s="41">
        <v>4714003318</v>
      </c>
      <c r="G176" s="51">
        <v>31212</v>
      </c>
      <c r="H176" s="42">
        <v>23</v>
      </c>
      <c r="I176" s="69"/>
      <c r="J176" s="69"/>
      <c r="K176" s="69"/>
      <c r="L176" s="73"/>
      <c r="M176" s="73" t="s">
        <v>571</v>
      </c>
      <c r="N176" s="59" t="s">
        <v>616</v>
      </c>
      <c r="O176" s="47">
        <v>10</v>
      </c>
      <c r="P176" s="47">
        <v>0</v>
      </c>
      <c r="Q176" s="47">
        <v>0</v>
      </c>
      <c r="R176" s="47">
        <v>0</v>
      </c>
      <c r="S176" s="47">
        <v>0</v>
      </c>
      <c r="T176" s="8" t="s">
        <v>299</v>
      </c>
    </row>
    <row r="177" spans="1:20" s="24" customFormat="1" ht="31.5" customHeight="1" x14ac:dyDescent="0.25">
      <c r="A177" s="100" t="s">
        <v>276</v>
      </c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</row>
    <row r="178" spans="1:20" s="23" customFormat="1" ht="94.5" x14ac:dyDescent="0.25">
      <c r="A178" s="73">
        <f>A176+1</f>
        <v>154</v>
      </c>
      <c r="B178" s="10" t="s">
        <v>18</v>
      </c>
      <c r="C178" s="73" t="s">
        <v>385</v>
      </c>
      <c r="D178" s="73" t="s">
        <v>472</v>
      </c>
      <c r="E178" s="71" t="s">
        <v>473</v>
      </c>
      <c r="F178" s="41">
        <v>4715001176</v>
      </c>
      <c r="G178" s="51">
        <v>100</v>
      </c>
      <c r="H178" s="42">
        <v>93</v>
      </c>
      <c r="I178" s="69"/>
      <c r="J178" s="69"/>
      <c r="K178" s="69"/>
      <c r="L178" s="73" t="s">
        <v>256</v>
      </c>
      <c r="M178" s="73"/>
      <c r="N178" s="59">
        <v>45657</v>
      </c>
      <c r="O178" s="47">
        <v>1800</v>
      </c>
      <c r="P178" s="47">
        <v>0</v>
      </c>
      <c r="Q178" s="47">
        <v>0</v>
      </c>
      <c r="R178" s="47">
        <v>0</v>
      </c>
      <c r="S178" s="47">
        <v>0</v>
      </c>
      <c r="T178" s="8" t="s">
        <v>299</v>
      </c>
    </row>
    <row r="179" spans="1:20" s="23" customFormat="1" ht="105.75" customHeight="1" x14ac:dyDescent="0.25">
      <c r="A179" s="73">
        <f t="shared" ref="A179:A189" si="18">A178+1</f>
        <v>155</v>
      </c>
      <c r="B179" s="10" t="s">
        <v>19</v>
      </c>
      <c r="C179" s="73" t="s">
        <v>331</v>
      </c>
      <c r="D179" s="73" t="s">
        <v>474</v>
      </c>
      <c r="E179" s="71" t="s">
        <v>409</v>
      </c>
      <c r="F179" s="41">
        <v>4715005170</v>
      </c>
      <c r="G179" s="51">
        <v>100</v>
      </c>
      <c r="H179" s="42">
        <v>28</v>
      </c>
      <c r="I179" s="69"/>
      <c r="J179" s="69"/>
      <c r="K179" s="69"/>
      <c r="L179" s="73" t="s">
        <v>240</v>
      </c>
      <c r="M179" s="73"/>
      <c r="N179" s="59">
        <v>45657</v>
      </c>
      <c r="O179" s="47">
        <v>5600</v>
      </c>
      <c r="P179" s="47">
        <v>0</v>
      </c>
      <c r="Q179" s="47">
        <v>230</v>
      </c>
      <c r="R179" s="47">
        <v>0</v>
      </c>
      <c r="S179" s="47">
        <v>0</v>
      </c>
      <c r="T179" s="8" t="s">
        <v>299</v>
      </c>
    </row>
    <row r="180" spans="1:20" s="23" customFormat="1" ht="216" customHeight="1" x14ac:dyDescent="0.25">
      <c r="A180" s="73">
        <f t="shared" si="18"/>
        <v>156</v>
      </c>
      <c r="B180" s="73" t="s">
        <v>20</v>
      </c>
      <c r="C180" s="73" t="s">
        <v>331</v>
      </c>
      <c r="D180" s="73" t="s">
        <v>474</v>
      </c>
      <c r="E180" s="71" t="s">
        <v>400</v>
      </c>
      <c r="F180" s="41">
        <v>4715012516</v>
      </c>
      <c r="G180" s="51">
        <v>0</v>
      </c>
      <c r="H180" s="42">
        <v>0</v>
      </c>
      <c r="I180" s="69"/>
      <c r="J180" s="69"/>
      <c r="K180" s="73" t="s">
        <v>640</v>
      </c>
      <c r="L180" s="73"/>
      <c r="M180" s="73"/>
      <c r="N180" s="59" t="s">
        <v>617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8" t="s">
        <v>299</v>
      </c>
    </row>
    <row r="181" spans="1:20" s="24" customFormat="1" ht="30" customHeight="1" x14ac:dyDescent="0.25">
      <c r="A181" s="100" t="s">
        <v>275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</row>
    <row r="182" spans="1:20" s="12" customFormat="1" ht="64.5" customHeight="1" x14ac:dyDescent="0.25">
      <c r="A182" s="8">
        <f>A180+1</f>
        <v>157</v>
      </c>
      <c r="B182" s="10" t="s">
        <v>185</v>
      </c>
      <c r="C182" s="73" t="s">
        <v>385</v>
      </c>
      <c r="D182" s="73" t="s">
        <v>475</v>
      </c>
      <c r="E182" s="71" t="s">
        <v>402</v>
      </c>
      <c r="F182" s="42">
        <v>4716001926</v>
      </c>
      <c r="G182" s="45">
        <v>1000</v>
      </c>
      <c r="H182" s="42">
        <v>36</v>
      </c>
      <c r="I182" s="70"/>
      <c r="J182" s="70"/>
      <c r="K182" s="70"/>
      <c r="L182" s="8" t="s">
        <v>240</v>
      </c>
      <c r="M182" s="8"/>
      <c r="N182" s="63">
        <v>45657</v>
      </c>
      <c r="O182" s="46">
        <v>103.5</v>
      </c>
      <c r="P182" s="46">
        <v>15</v>
      </c>
      <c r="Q182" s="46">
        <v>43.4</v>
      </c>
      <c r="R182" s="46">
        <v>23.1</v>
      </c>
      <c r="S182" s="46">
        <v>22</v>
      </c>
      <c r="T182" s="8" t="s">
        <v>299</v>
      </c>
    </row>
    <row r="183" spans="1:20" s="12" customFormat="1" ht="79.5" customHeight="1" x14ac:dyDescent="0.25">
      <c r="A183" s="73">
        <f t="shared" si="18"/>
        <v>158</v>
      </c>
      <c r="B183" s="10" t="s">
        <v>182</v>
      </c>
      <c r="C183" s="73" t="s">
        <v>385</v>
      </c>
      <c r="D183" s="73" t="s">
        <v>475</v>
      </c>
      <c r="E183" s="71" t="s">
        <v>399</v>
      </c>
      <c r="F183" s="42">
        <v>4716001193</v>
      </c>
      <c r="G183" s="45">
        <v>300</v>
      </c>
      <c r="H183" s="42">
        <v>5</v>
      </c>
      <c r="I183" s="70"/>
      <c r="J183" s="70"/>
      <c r="K183" s="70"/>
      <c r="L183" s="8"/>
      <c r="M183" s="8" t="s">
        <v>232</v>
      </c>
      <c r="N183" s="63">
        <v>45657</v>
      </c>
      <c r="O183" s="46">
        <v>1875</v>
      </c>
      <c r="P183" s="47" t="s">
        <v>30</v>
      </c>
      <c r="Q183" s="46">
        <v>50</v>
      </c>
      <c r="R183" s="46">
        <v>0</v>
      </c>
      <c r="S183" s="46">
        <v>0</v>
      </c>
      <c r="T183" s="8" t="s">
        <v>299</v>
      </c>
    </row>
    <row r="184" spans="1:20" s="12" customFormat="1" ht="114" customHeight="1" x14ac:dyDescent="0.25">
      <c r="A184" s="73">
        <f t="shared" si="18"/>
        <v>159</v>
      </c>
      <c r="B184" s="73" t="s">
        <v>183</v>
      </c>
      <c r="C184" s="73" t="s">
        <v>385</v>
      </c>
      <c r="D184" s="73" t="s">
        <v>476</v>
      </c>
      <c r="E184" s="71" t="s">
        <v>477</v>
      </c>
      <c r="F184" s="42">
        <v>4716011586</v>
      </c>
      <c r="G184" s="45" t="s">
        <v>244</v>
      </c>
      <c r="H184" s="42">
        <v>0</v>
      </c>
      <c r="I184" s="70"/>
      <c r="J184" s="73" t="s">
        <v>567</v>
      </c>
      <c r="K184" s="70"/>
      <c r="L184" s="8"/>
      <c r="M184" s="8"/>
      <c r="N184" s="59" t="s">
        <v>618</v>
      </c>
      <c r="O184" s="47" t="s">
        <v>30</v>
      </c>
      <c r="P184" s="47" t="s">
        <v>30</v>
      </c>
      <c r="Q184" s="47" t="s">
        <v>30</v>
      </c>
      <c r="R184" s="47" t="s">
        <v>30</v>
      </c>
      <c r="S184" s="47" t="s">
        <v>30</v>
      </c>
      <c r="T184" s="8" t="s">
        <v>299</v>
      </c>
    </row>
    <row r="185" spans="1:20" s="18" customFormat="1" ht="110.25" x14ac:dyDescent="0.25">
      <c r="A185" s="73">
        <f t="shared" si="18"/>
        <v>160</v>
      </c>
      <c r="B185" s="73" t="s">
        <v>184</v>
      </c>
      <c r="C185" s="73" t="s">
        <v>385</v>
      </c>
      <c r="D185" s="73" t="s">
        <v>418</v>
      </c>
      <c r="E185" s="71" t="s">
        <v>419</v>
      </c>
      <c r="F185" s="42">
        <v>4716007572</v>
      </c>
      <c r="G185" s="45">
        <v>55</v>
      </c>
      <c r="H185" s="42">
        <v>0</v>
      </c>
      <c r="I185" s="70"/>
      <c r="J185" s="73" t="s">
        <v>568</v>
      </c>
      <c r="K185" s="70"/>
      <c r="L185" s="8"/>
      <c r="M185" s="8"/>
      <c r="N185" s="59" t="s">
        <v>619</v>
      </c>
      <c r="O185" s="47" t="s">
        <v>30</v>
      </c>
      <c r="P185" s="47" t="s">
        <v>30</v>
      </c>
      <c r="Q185" s="47" t="s">
        <v>30</v>
      </c>
      <c r="R185" s="47" t="s">
        <v>30</v>
      </c>
      <c r="S185" s="47" t="s">
        <v>30</v>
      </c>
      <c r="T185" s="8" t="s">
        <v>299</v>
      </c>
    </row>
    <row r="186" spans="1:20" s="18" customFormat="1" ht="33" customHeight="1" x14ac:dyDescent="0.25">
      <c r="A186" s="73">
        <f t="shared" si="18"/>
        <v>161</v>
      </c>
      <c r="B186" s="10" t="s">
        <v>186</v>
      </c>
      <c r="C186" s="73" t="s">
        <v>331</v>
      </c>
      <c r="D186" s="73" t="s">
        <v>478</v>
      </c>
      <c r="E186" s="71" t="s">
        <v>402</v>
      </c>
      <c r="F186" s="41">
        <v>4716034230</v>
      </c>
      <c r="G186" s="51">
        <v>20</v>
      </c>
      <c r="H186" s="42">
        <v>1.5</v>
      </c>
      <c r="I186" s="69"/>
      <c r="J186" s="69"/>
      <c r="K186" s="69"/>
      <c r="L186" s="73" t="s">
        <v>256</v>
      </c>
      <c r="M186" s="73"/>
      <c r="N186" s="59">
        <v>45657</v>
      </c>
      <c r="O186" s="47">
        <v>50</v>
      </c>
      <c r="P186" s="47">
        <v>0</v>
      </c>
      <c r="Q186" s="47">
        <v>0</v>
      </c>
      <c r="R186" s="47">
        <v>0</v>
      </c>
      <c r="S186" s="47">
        <v>0</v>
      </c>
      <c r="T186" s="8" t="s">
        <v>299</v>
      </c>
    </row>
    <row r="187" spans="1:20" s="12" customFormat="1" ht="112.5" customHeight="1" x14ac:dyDescent="0.25">
      <c r="A187" s="73">
        <f t="shared" si="18"/>
        <v>162</v>
      </c>
      <c r="B187" s="10" t="s">
        <v>189</v>
      </c>
      <c r="C187" s="73" t="s">
        <v>331</v>
      </c>
      <c r="D187" s="73" t="s">
        <v>479</v>
      </c>
      <c r="E187" s="71" t="s">
        <v>399</v>
      </c>
      <c r="F187" s="42">
        <v>4716003426</v>
      </c>
      <c r="G187" s="45">
        <v>55572</v>
      </c>
      <c r="H187" s="42">
        <v>1</v>
      </c>
      <c r="I187" s="70"/>
      <c r="J187" s="70"/>
      <c r="K187" s="70"/>
      <c r="L187" s="8"/>
      <c r="M187" s="59" t="s">
        <v>569</v>
      </c>
      <c r="N187" s="59" t="s">
        <v>620</v>
      </c>
      <c r="O187" s="47">
        <v>0</v>
      </c>
      <c r="P187" s="47" t="s">
        <v>30</v>
      </c>
      <c r="Q187" s="47" t="s">
        <v>30</v>
      </c>
      <c r="R187" s="47" t="s">
        <v>30</v>
      </c>
      <c r="S187" s="47" t="s">
        <v>30</v>
      </c>
      <c r="T187" s="8" t="s">
        <v>299</v>
      </c>
    </row>
    <row r="188" spans="1:20" s="18" customFormat="1" ht="85.5" customHeight="1" x14ac:dyDescent="0.25">
      <c r="A188" s="73">
        <f t="shared" si="18"/>
        <v>163</v>
      </c>
      <c r="B188" s="73" t="s">
        <v>187</v>
      </c>
      <c r="C188" s="73" t="s">
        <v>331</v>
      </c>
      <c r="D188" s="73" t="s">
        <v>478</v>
      </c>
      <c r="E188" s="71" t="s">
        <v>482</v>
      </c>
      <c r="F188" s="42">
        <v>4716034086</v>
      </c>
      <c r="G188" s="45">
        <v>100</v>
      </c>
      <c r="H188" s="42">
        <v>0</v>
      </c>
      <c r="I188" s="70"/>
      <c r="J188" s="73" t="s">
        <v>570</v>
      </c>
      <c r="K188" s="70"/>
      <c r="L188" s="8"/>
      <c r="M188" s="8"/>
      <c r="N188" s="63">
        <v>45657</v>
      </c>
      <c r="O188" s="47" t="s">
        <v>30</v>
      </c>
      <c r="P188" s="47" t="s">
        <v>30</v>
      </c>
      <c r="Q188" s="47" t="s">
        <v>30</v>
      </c>
      <c r="R188" s="47" t="s">
        <v>30</v>
      </c>
      <c r="S188" s="47" t="s">
        <v>30</v>
      </c>
      <c r="T188" s="8" t="s">
        <v>299</v>
      </c>
    </row>
    <row r="189" spans="1:20" s="12" customFormat="1" ht="93" customHeight="1" x14ac:dyDescent="0.25">
      <c r="A189" s="73">
        <f t="shared" si="18"/>
        <v>164</v>
      </c>
      <c r="B189" s="10" t="s">
        <v>190</v>
      </c>
      <c r="C189" s="73" t="s">
        <v>334</v>
      </c>
      <c r="D189" s="73" t="s">
        <v>480</v>
      </c>
      <c r="E189" s="71" t="s">
        <v>481</v>
      </c>
      <c r="F189" s="42">
        <v>4716041358</v>
      </c>
      <c r="G189" s="5">
        <v>118</v>
      </c>
      <c r="H189" s="42">
        <v>34</v>
      </c>
      <c r="I189" s="61"/>
      <c r="J189" s="71"/>
      <c r="K189" s="71"/>
      <c r="L189" s="63" t="s">
        <v>243</v>
      </c>
      <c r="M189" s="61"/>
      <c r="N189" s="63">
        <v>45657</v>
      </c>
      <c r="O189" s="47" t="s">
        <v>30</v>
      </c>
      <c r="P189" s="47" t="s">
        <v>30</v>
      </c>
      <c r="Q189" s="47" t="s">
        <v>30</v>
      </c>
      <c r="R189" s="47" t="s">
        <v>30</v>
      </c>
      <c r="S189" s="47" t="s">
        <v>30</v>
      </c>
      <c r="T189" s="8" t="s">
        <v>299</v>
      </c>
    </row>
    <row r="190" spans="1:20" s="9" customFormat="1" ht="19.5" customHeight="1" x14ac:dyDescent="0.25">
      <c r="A190" s="70">
        <f>COUNTA(A7:A189)-18</f>
        <v>164</v>
      </c>
      <c r="B190" s="114" t="s">
        <v>604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62">
        <f>SUM(O7:O189)</f>
        <v>349978.65999999992</v>
      </c>
      <c r="P190" s="62">
        <f>SUM(P7:P189)</f>
        <v>7969</v>
      </c>
      <c r="Q190" s="62">
        <f>SUM(Q7:Q189)</f>
        <v>6677.4</v>
      </c>
      <c r="R190" s="62">
        <f>SUM(R7:R189)</f>
        <v>10330.1</v>
      </c>
      <c r="S190" s="62">
        <f>SUM(S7:S189)</f>
        <v>1561.2</v>
      </c>
      <c r="T190" s="70"/>
    </row>
    <row r="191" spans="1:20" s="12" customFormat="1" x14ac:dyDescent="0.25">
      <c r="A191" s="27"/>
      <c r="B191" s="28"/>
      <c r="C191" s="29"/>
      <c r="D191" s="27"/>
      <c r="E191" s="30"/>
      <c r="F191" s="31"/>
      <c r="G191" s="27"/>
      <c r="H191" s="32"/>
      <c r="I191" s="27"/>
      <c r="J191" s="33"/>
      <c r="K191" s="27"/>
      <c r="L191" s="27"/>
      <c r="M191" s="27"/>
      <c r="N191" s="27"/>
      <c r="O191" s="34"/>
      <c r="P191" s="34"/>
      <c r="Q191" s="34"/>
      <c r="R191" s="34"/>
      <c r="S191" s="34"/>
      <c r="T191" s="19"/>
    </row>
    <row r="192" spans="1:20" s="12" customFormat="1" x14ac:dyDescent="0.25">
      <c r="A192" s="27"/>
      <c r="B192" s="28"/>
      <c r="C192" s="29"/>
      <c r="D192" s="27"/>
      <c r="E192" s="30"/>
      <c r="F192" s="31"/>
      <c r="G192" s="27"/>
      <c r="H192" s="32"/>
      <c r="I192" s="27"/>
      <c r="J192" s="33"/>
      <c r="K192" s="27"/>
      <c r="L192" s="27"/>
      <c r="M192" s="27"/>
      <c r="N192" s="27"/>
      <c r="O192" s="34"/>
      <c r="P192" s="34"/>
      <c r="Q192" s="34"/>
      <c r="R192" s="34"/>
      <c r="S192" s="34"/>
      <c r="T192" s="19"/>
    </row>
    <row r="193" spans="1:20" s="12" customFormat="1" x14ac:dyDescent="0.25">
      <c r="A193" s="27"/>
      <c r="B193" s="28"/>
      <c r="C193" s="29"/>
      <c r="D193" s="27"/>
      <c r="E193" s="30"/>
      <c r="F193" s="31"/>
      <c r="G193" s="27"/>
      <c r="H193" s="32"/>
      <c r="I193" s="27"/>
      <c r="J193" s="33"/>
      <c r="K193" s="27"/>
      <c r="L193" s="27"/>
      <c r="M193" s="27"/>
      <c r="N193" s="27"/>
      <c r="O193" s="34"/>
      <c r="P193" s="34"/>
      <c r="Q193" s="34"/>
      <c r="R193" s="34"/>
      <c r="S193" s="34"/>
      <c r="T193" s="19"/>
    </row>
    <row r="194" spans="1:20" s="12" customFormat="1" x14ac:dyDescent="0.25">
      <c r="A194" s="27"/>
      <c r="B194" s="28"/>
      <c r="C194" s="29"/>
      <c r="D194" s="27"/>
      <c r="E194" s="30"/>
      <c r="F194" s="31"/>
      <c r="G194" s="27"/>
      <c r="H194" s="32"/>
      <c r="I194" s="27"/>
      <c r="J194" s="33"/>
      <c r="K194" s="27"/>
      <c r="L194" s="27"/>
      <c r="M194" s="27"/>
      <c r="N194" s="27"/>
      <c r="O194" s="34"/>
      <c r="P194" s="34"/>
      <c r="Q194" s="34"/>
      <c r="R194" s="34"/>
      <c r="S194" s="34"/>
      <c r="T194" s="19"/>
    </row>
    <row r="195" spans="1:20" s="12" customFormat="1" x14ac:dyDescent="0.25">
      <c r="A195" s="27"/>
      <c r="B195" s="28"/>
      <c r="C195" s="29"/>
      <c r="D195" s="27"/>
      <c r="E195" s="30"/>
      <c r="F195" s="31"/>
      <c r="G195" s="27"/>
      <c r="H195" s="32"/>
      <c r="I195" s="27"/>
      <c r="J195" s="33"/>
      <c r="K195" s="27"/>
      <c r="L195" s="27"/>
      <c r="M195" s="27"/>
      <c r="N195" s="27"/>
      <c r="O195" s="34"/>
      <c r="P195" s="34"/>
      <c r="Q195" s="34"/>
      <c r="R195" s="34"/>
      <c r="S195" s="34"/>
      <c r="T195" s="19"/>
    </row>
    <row r="196" spans="1:20" s="12" customFormat="1" x14ac:dyDescent="0.25">
      <c r="A196" s="27"/>
      <c r="B196" s="28"/>
      <c r="C196" s="29"/>
      <c r="D196" s="27"/>
      <c r="E196" s="30"/>
      <c r="F196" s="31"/>
      <c r="G196" s="27"/>
      <c r="H196" s="32"/>
      <c r="I196" s="27"/>
      <c r="J196" s="33"/>
      <c r="K196" s="27"/>
      <c r="L196" s="27"/>
      <c r="M196" s="27"/>
      <c r="N196" s="27"/>
      <c r="O196" s="34"/>
      <c r="P196" s="34"/>
      <c r="Q196" s="34"/>
      <c r="R196" s="34"/>
      <c r="S196" s="34"/>
      <c r="T196" s="19"/>
    </row>
    <row r="197" spans="1:20" s="12" customFormat="1" x14ac:dyDescent="0.25">
      <c r="A197" s="27"/>
      <c r="B197" s="28"/>
      <c r="C197" s="29"/>
      <c r="D197" s="27"/>
      <c r="E197" s="30"/>
      <c r="F197" s="31"/>
      <c r="G197" s="27"/>
      <c r="H197" s="32"/>
      <c r="I197" s="27"/>
      <c r="J197" s="33"/>
      <c r="K197" s="27"/>
      <c r="L197" s="27"/>
      <c r="M197" s="27"/>
      <c r="N197" s="27"/>
      <c r="O197" s="34"/>
      <c r="P197" s="34"/>
      <c r="Q197" s="34"/>
      <c r="R197" s="34"/>
      <c r="S197" s="34"/>
      <c r="T197" s="19"/>
    </row>
    <row r="198" spans="1:20" s="12" customFormat="1" x14ac:dyDescent="0.25">
      <c r="A198" s="27"/>
      <c r="B198" s="28"/>
      <c r="C198" s="29"/>
      <c r="D198" s="27"/>
      <c r="E198" s="30"/>
      <c r="F198" s="31"/>
      <c r="G198" s="27"/>
      <c r="H198" s="32"/>
      <c r="I198" s="27"/>
      <c r="J198" s="33"/>
      <c r="K198" s="27"/>
      <c r="L198" s="27"/>
      <c r="M198" s="27"/>
      <c r="N198" s="27"/>
      <c r="O198" s="34"/>
      <c r="P198" s="34"/>
      <c r="Q198" s="34"/>
      <c r="R198" s="34"/>
      <c r="S198" s="34"/>
      <c r="T198" s="19"/>
    </row>
    <row r="199" spans="1:20" s="12" customFormat="1" x14ac:dyDescent="0.25">
      <c r="A199" s="27"/>
      <c r="B199" s="28"/>
      <c r="C199" s="29"/>
      <c r="D199" s="27"/>
      <c r="E199" s="30"/>
      <c r="F199" s="31"/>
      <c r="G199" s="27"/>
      <c r="H199" s="32"/>
      <c r="I199" s="27"/>
      <c r="J199" s="33"/>
      <c r="K199" s="27"/>
      <c r="L199" s="27"/>
      <c r="M199" s="27"/>
      <c r="N199" s="27"/>
      <c r="O199" s="34"/>
      <c r="P199" s="34"/>
      <c r="Q199" s="34"/>
      <c r="R199" s="34"/>
      <c r="S199" s="34"/>
      <c r="T199" s="19"/>
    </row>
    <row r="200" spans="1:20" s="12" customFormat="1" x14ac:dyDescent="0.25">
      <c r="A200" s="27"/>
      <c r="B200" s="28"/>
      <c r="C200" s="29"/>
      <c r="D200" s="27"/>
      <c r="E200" s="30"/>
      <c r="F200" s="31"/>
      <c r="G200" s="27"/>
      <c r="H200" s="32"/>
      <c r="I200" s="27"/>
      <c r="J200" s="33"/>
      <c r="K200" s="27"/>
      <c r="L200" s="27"/>
      <c r="M200" s="27"/>
      <c r="N200" s="27"/>
      <c r="O200" s="34"/>
      <c r="P200" s="34"/>
      <c r="Q200" s="34"/>
      <c r="R200" s="34"/>
      <c r="S200" s="34"/>
      <c r="T200" s="19"/>
    </row>
    <row r="201" spans="1:20" s="12" customFormat="1" x14ac:dyDescent="0.25">
      <c r="A201" s="27"/>
      <c r="B201" s="28"/>
      <c r="C201" s="29"/>
      <c r="D201" s="27"/>
      <c r="E201" s="30"/>
      <c r="F201" s="31"/>
      <c r="G201" s="27"/>
      <c r="H201" s="32"/>
      <c r="I201" s="27"/>
      <c r="J201" s="33"/>
      <c r="K201" s="27"/>
      <c r="L201" s="27"/>
      <c r="M201" s="27"/>
      <c r="N201" s="27"/>
      <c r="O201" s="34"/>
      <c r="P201" s="34"/>
      <c r="Q201" s="34"/>
      <c r="R201" s="34"/>
      <c r="S201" s="34"/>
      <c r="T201" s="19"/>
    </row>
    <row r="202" spans="1:20" s="12" customFormat="1" x14ac:dyDescent="0.25">
      <c r="A202" s="27"/>
      <c r="B202" s="28"/>
      <c r="C202" s="29"/>
      <c r="D202" s="27"/>
      <c r="E202" s="30"/>
      <c r="F202" s="31"/>
      <c r="G202" s="27"/>
      <c r="H202" s="32"/>
      <c r="I202" s="27"/>
      <c r="J202" s="33"/>
      <c r="K202" s="27"/>
      <c r="L202" s="27"/>
      <c r="M202" s="27"/>
      <c r="N202" s="27"/>
      <c r="O202" s="34"/>
      <c r="P202" s="34"/>
      <c r="Q202" s="34"/>
      <c r="R202" s="34"/>
      <c r="S202" s="34"/>
      <c r="T202" s="19"/>
    </row>
    <row r="203" spans="1:20" s="12" customFormat="1" x14ac:dyDescent="0.25">
      <c r="A203" s="27"/>
      <c r="B203" s="28"/>
      <c r="C203" s="29"/>
      <c r="D203" s="27"/>
      <c r="E203" s="30"/>
      <c r="F203" s="31"/>
      <c r="G203" s="27"/>
      <c r="H203" s="32"/>
      <c r="I203" s="27"/>
      <c r="J203" s="33"/>
      <c r="K203" s="27"/>
      <c r="L203" s="27"/>
      <c r="M203" s="27"/>
      <c r="N203" s="27"/>
      <c r="O203" s="34"/>
      <c r="P203" s="34"/>
      <c r="Q203" s="34"/>
      <c r="R203" s="34"/>
      <c r="S203" s="34"/>
      <c r="T203" s="19"/>
    </row>
    <row r="204" spans="1:20" s="12" customFormat="1" x14ac:dyDescent="0.25">
      <c r="A204" s="27"/>
      <c r="B204" s="28"/>
      <c r="C204" s="29"/>
      <c r="D204" s="27"/>
      <c r="E204" s="30"/>
      <c r="F204" s="31"/>
      <c r="G204" s="27"/>
      <c r="H204" s="32"/>
      <c r="I204" s="27"/>
      <c r="J204" s="33"/>
      <c r="K204" s="27"/>
      <c r="L204" s="27"/>
      <c r="M204" s="27"/>
      <c r="N204" s="27"/>
      <c r="O204" s="34"/>
      <c r="P204" s="34"/>
      <c r="Q204" s="34"/>
      <c r="R204" s="34"/>
      <c r="S204" s="34"/>
      <c r="T204" s="19"/>
    </row>
    <row r="205" spans="1:20" s="12" customFormat="1" x14ac:dyDescent="0.25">
      <c r="A205" s="27"/>
      <c r="B205" s="28"/>
      <c r="C205" s="29"/>
      <c r="D205" s="27"/>
      <c r="E205" s="30"/>
      <c r="F205" s="31"/>
      <c r="G205" s="27"/>
      <c r="H205" s="32"/>
      <c r="I205" s="27"/>
      <c r="J205" s="33"/>
      <c r="K205" s="27"/>
      <c r="L205" s="27"/>
      <c r="M205" s="27"/>
      <c r="N205" s="27"/>
      <c r="O205" s="34"/>
      <c r="P205" s="34"/>
      <c r="Q205" s="34"/>
      <c r="R205" s="34"/>
      <c r="S205" s="34"/>
      <c r="T205" s="19"/>
    </row>
    <row r="206" spans="1:20" s="12" customFormat="1" x14ac:dyDescent="0.25">
      <c r="A206" s="27"/>
      <c r="B206" s="28"/>
      <c r="C206" s="29"/>
      <c r="D206" s="27"/>
      <c r="E206" s="30"/>
      <c r="F206" s="31"/>
      <c r="G206" s="27"/>
      <c r="H206" s="32"/>
      <c r="I206" s="27"/>
      <c r="J206" s="33"/>
      <c r="K206" s="27"/>
      <c r="L206" s="27"/>
      <c r="M206" s="27"/>
      <c r="N206" s="27"/>
      <c r="O206" s="34"/>
      <c r="P206" s="34"/>
      <c r="Q206" s="34"/>
      <c r="R206" s="34"/>
      <c r="S206" s="34"/>
      <c r="T206" s="36"/>
    </row>
  </sheetData>
  <sortState ref="A104:XEM134">
    <sortCondition ref="F109:F147"/>
  </sortState>
  <mergeCells count="36">
    <mergeCell ref="A1:T1"/>
    <mergeCell ref="N2:N4"/>
    <mergeCell ref="L2:M3"/>
    <mergeCell ref="I2:K3"/>
    <mergeCell ref="P3:P4"/>
    <mergeCell ref="Q3:Q4"/>
    <mergeCell ref="R3:R4"/>
    <mergeCell ref="S3:S4"/>
    <mergeCell ref="O2:O4"/>
    <mergeCell ref="F2:F4"/>
    <mergeCell ref="B2:B4"/>
    <mergeCell ref="A2:A4"/>
    <mergeCell ref="P2:S2"/>
    <mergeCell ref="G2:G4"/>
    <mergeCell ref="H2:H4"/>
    <mergeCell ref="T2:T4"/>
    <mergeCell ref="A125:T125"/>
    <mergeCell ref="A127:T127"/>
    <mergeCell ref="A138:T138"/>
    <mergeCell ref="A155:T155"/>
    <mergeCell ref="B190:N190"/>
    <mergeCell ref="A168:T168"/>
    <mergeCell ref="A152:T152"/>
    <mergeCell ref="A173:T173"/>
    <mergeCell ref="A177:T177"/>
    <mergeCell ref="A181:T181"/>
    <mergeCell ref="A6:T6"/>
    <mergeCell ref="A24:T24"/>
    <mergeCell ref="A30:T30"/>
    <mergeCell ref="A33:T33"/>
    <mergeCell ref="A42:T42"/>
    <mergeCell ref="A74:T74"/>
    <mergeCell ref="A78:T78"/>
    <mergeCell ref="A85:T85"/>
    <mergeCell ref="A91:T91"/>
    <mergeCell ref="A103:T103"/>
  </mergeCells>
  <hyperlinks>
    <hyperlink ref="E105" r:id="rId1" tooltip="Эта группировка включает:_x000d__x000a_- захоронение и кремацию тел людей и трупов животных и связанную с этим деятельность: подготовку умерших к захоронению или кремации и бальзамирование, услуги гробовщиков;_x000d__x000a_- предоставление услуг по похоронам или услуг кремации;_x000d_" display="https://www.list-org.com/list?okved2=96.03"/>
  </hyperlinks>
  <pageMargins left="0.70866141732283472" right="0.31496062992125984" top="0.74803149606299213" bottom="0.39370078740157483" header="0.31496062992125984" footer="0.23622047244094491"/>
  <pageSetup paperSize="9" scale="60" firstPageNumber="6" fitToHeight="100" orientation="landscape" useFirstPageNumber="1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ГУП и МУП остаются</vt:lpstr>
      <vt:lpstr>ГУП и МУП</vt:lpstr>
      <vt:lpstr>'ГУП и МУП остаются'!Заголовки_для_печати</vt:lpstr>
      <vt:lpstr>'ГУП и МУП остаются'!Область_печати</vt:lpstr>
      <vt:lpstr>с233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Мельникова</dc:creator>
  <cp:lastModifiedBy>Светлана Александровна Мельникова</cp:lastModifiedBy>
  <cp:lastPrinted>2021-07-07T15:03:25Z</cp:lastPrinted>
  <dcterms:created xsi:type="dcterms:W3CDTF">2020-03-20T11:48:50Z</dcterms:created>
  <dcterms:modified xsi:type="dcterms:W3CDTF">2021-07-08T07:41:29Z</dcterms:modified>
</cp:coreProperties>
</file>